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45" windowWidth="8895" windowHeight="4995" tabRatio="626" activeTab="0"/>
  </bookViews>
  <sheets>
    <sheet name="Yolluk" sheetId="1" r:id="rId1"/>
    <sheet name="erhanpeşin ödenen" sheetId="2" r:id="rId2"/>
  </sheets>
  <externalReferences>
    <externalReference r:id="rId5"/>
  </externalReferences>
  <definedNames>
    <definedName name="Adı_Soyadı">#REF!</definedName>
    <definedName name="AİLEYARDIM">#REF!</definedName>
    <definedName name="Banka_Hesap_No">#REF!</definedName>
    <definedName name="D___K">#REF!</definedName>
    <definedName name="D_K">#REF!</definedName>
    <definedName name="Ek_Gös.">#REF!</definedName>
    <definedName name="Ek_Gösterge">#REF!</definedName>
    <definedName name="Ek_Taz.">#REF!</definedName>
    <definedName name="EKGÖSTERGE">#REF!</definedName>
    <definedName name="EKTAZMİNAT">#REF!</definedName>
    <definedName name="Emekli_Sicil_No">#REF!</definedName>
    <definedName name="EMEKLİKESDEVL.">#REF!</definedName>
    <definedName name="Eş_Durumu">#REF!</definedName>
    <definedName name="Görevi">#REF!</definedName>
    <definedName name="Gös.">#REF!</definedName>
    <definedName name="Gösterge">#REF!</definedName>
    <definedName name="Kıdem">#REF!</definedName>
    <definedName name="KIDEMAYLIK">#REF!</definedName>
    <definedName name="KİRA">#REF!</definedName>
    <definedName name="Kurum_Sicil_No">#REF!</definedName>
    <definedName name="M._Hali">#REF!</definedName>
    <definedName name="MAAŞ">#REF!</definedName>
    <definedName name="Mezuniyeti_Derecesi">#REF!</definedName>
    <definedName name="Özel_Hiz.">#REF!</definedName>
    <definedName name="ÖZELHİZMET">#REF!</definedName>
    <definedName name="Personel_No">#REF!</definedName>
    <definedName name="SABİTLER">#REF!</definedName>
    <definedName name="Sıra_No">#REF!</definedName>
    <definedName name="TABANAYLIK">#REF!</definedName>
    <definedName name="Tasarruf_No">#REF!</definedName>
    <definedName name="TERFİ">'[1]MB'!#REF!</definedName>
    <definedName name="Terfi_Tarihi">#REF!</definedName>
    <definedName name="Yan_Ödeme">#REF!</definedName>
    <definedName name="YANÖDEME">#REF!</definedName>
    <definedName name="_xlnm.Print_Area" localSheetId="0">'Yolluk'!$A$4:$M$35</definedName>
    <definedName name="Yeni_Ek_Gös.">#REF!</definedName>
    <definedName name="Yeni_Gös.">#REF!</definedName>
  </definedNames>
  <calcPr fullCalcOnLoad="1"/>
</workbook>
</file>

<file path=xl/comments1.xml><?xml version="1.0" encoding="utf-8"?>
<comments xmlns="http://schemas.openxmlformats.org/spreadsheetml/2006/main">
  <authors>
    <author>idare</author>
  </authors>
  <commentList>
    <comment ref="A2" authorId="0">
      <text>
        <r>
          <rPr>
            <sz val="8"/>
            <rFont val="Tahoma"/>
            <family val="2"/>
          </rPr>
          <t xml:space="preserve">Yolluk alacak memurun Liste sıra Numarasını Yazın;1 ile 14 arası
</t>
        </r>
      </text>
    </comment>
  </commentList>
</comments>
</file>

<file path=xl/sharedStrings.xml><?xml version="1.0" encoding="utf-8"?>
<sst xmlns="http://schemas.openxmlformats.org/spreadsheetml/2006/main" count="202" uniqueCount="154">
  <si>
    <t>Adı  Soyadı</t>
  </si>
  <si>
    <t>Dairesi</t>
  </si>
  <si>
    <t>Ünvanı</t>
  </si>
  <si>
    <t>Aylık kadro derecesi</t>
  </si>
  <si>
    <t>Bütçe Yılı</t>
  </si>
  <si>
    <t>Gündeliği</t>
  </si>
  <si>
    <t>Oturma yolculuk ve tarihleri</t>
  </si>
  <si>
    <t>Gün sayısı</t>
  </si>
  <si>
    <t>Bir günlüğü</t>
  </si>
  <si>
    <t>Tutarı</t>
  </si>
  <si>
    <t xml:space="preserve"> (1) Bu kısım bildirim sahibi görevi yerine </t>
  </si>
  <si>
    <t xml:space="preserve"> getirmesinden bilgisi olan amir tarafından imzalanır.</t>
  </si>
  <si>
    <t>Saymanlık Kodu</t>
  </si>
  <si>
    <t>Yevmiyenin</t>
  </si>
  <si>
    <t>Hesap No</t>
  </si>
  <si>
    <t>Tarihi</t>
  </si>
  <si>
    <t>Uygundur</t>
  </si>
  <si>
    <t>İmza</t>
  </si>
  <si>
    <t>Adı Soyadı  :</t>
  </si>
  <si>
    <t>Unvanı  :</t>
  </si>
  <si>
    <t>İmzası  :</t>
  </si>
  <si>
    <t>02</t>
  </si>
  <si>
    <t>1</t>
  </si>
  <si>
    <t xml:space="preserve"> </t>
  </si>
  <si>
    <t>5   8   1   1   2</t>
  </si>
  <si>
    <t>Saymanlık Adı</t>
  </si>
  <si>
    <t>AKINCILAR MALMÜDÜRLÜĞÜ</t>
  </si>
  <si>
    <t>İlgilinin</t>
  </si>
  <si>
    <t>Adı, Soyadı</t>
  </si>
  <si>
    <t>Kurum Birim kodu</t>
  </si>
  <si>
    <t>No.' su</t>
  </si>
  <si>
    <t>Banka Şube Adı</t>
  </si>
  <si>
    <t>Kurum Adı</t>
  </si>
  <si>
    <t>Banka Hesap Numarası</t>
  </si>
  <si>
    <t>Birim Adı</t>
  </si>
  <si>
    <t>Kişi Numarası</t>
  </si>
  <si>
    <t>Bağlı Olduğu Vergi Dairesi</t>
  </si>
  <si>
    <t>Kurumsal Kod</t>
  </si>
  <si>
    <t>Fonksiyonel Kod</t>
  </si>
  <si>
    <t>Finans Kodu</t>
  </si>
  <si>
    <t>Ekonomik / Ayrıntı Kodu</t>
  </si>
  <si>
    <t>T u t a r</t>
  </si>
  <si>
    <t>Hesap / Ayrıntı Adı</t>
  </si>
  <si>
    <t>13</t>
  </si>
  <si>
    <t>01</t>
  </si>
  <si>
    <t>9</t>
  </si>
  <si>
    <t>00</t>
  </si>
  <si>
    <t>03</t>
  </si>
  <si>
    <t>600</t>
  </si>
  <si>
    <t xml:space="preserve">T O P L A M   </t>
  </si>
  <si>
    <t>Tetkik Eden</t>
  </si>
  <si>
    <t>Memur</t>
  </si>
  <si>
    <t>Şef</t>
  </si>
  <si>
    <t>Md. Yrd.</t>
  </si>
  <si>
    <t>Açıklama ve Ekler</t>
  </si>
  <si>
    <t>Ödemeye Esas Belgenin</t>
  </si>
  <si>
    <t>Türü</t>
  </si>
  <si>
    <t>Ödeyiniz / Mahsup Ediniz</t>
  </si>
  <si>
    <t>Damga Vergisi</t>
  </si>
  <si>
    <t>2</t>
  </si>
  <si>
    <t>Bir günlük Normal Yevmiye</t>
  </si>
  <si>
    <t>4. derecenin altındaki Memurlar için Bir Günlük yevmiye</t>
  </si>
  <si>
    <t>YTL</t>
  </si>
  <si>
    <t>Nereden nereye  yolculuk ettiği veya nerede  oturduğu</t>
  </si>
  <si>
    <t xml:space="preserve">Gidiş </t>
  </si>
  <si>
    <t xml:space="preserve">Dönüş </t>
  </si>
  <si>
    <t xml:space="preserve">Hareket Saati </t>
  </si>
  <si>
    <t xml:space="preserve">YTL/Yabancı Para </t>
  </si>
  <si>
    <t>Mevki</t>
  </si>
  <si>
    <t xml:space="preserve">GÜNDELKİKLER </t>
  </si>
  <si>
    <t>Tutar</t>
  </si>
  <si>
    <t>YTL/Yabancı Para</t>
  </si>
  <si>
    <t>Dövizin</t>
  </si>
  <si>
    <t>Cinsi</t>
  </si>
  <si>
    <t>Kuru</t>
  </si>
  <si>
    <t>Toplam Tutar</t>
  </si>
  <si>
    <t>Çeşidi ve</t>
  </si>
  <si>
    <t>YURT  İÇİ  GEÇİCİ  GÖREV  YOLLUĞU  BİLDİRİMİ</t>
  </si>
  <si>
    <t>Bildirim Sahibi</t>
  </si>
  <si>
    <t>Birim Yetkilisi</t>
  </si>
  <si>
    <t xml:space="preserve"> GENEL TOPLAM</t>
  </si>
  <si>
    <t xml:space="preserve">Yukarıda belirtilen tarih/saatler arasında </t>
  </si>
  <si>
    <t xml:space="preserve">Yapmış olduğu geçici yolculuğu ile ilgili </t>
  </si>
  <si>
    <t>harcamaya ait bildirimdir</t>
  </si>
  <si>
    <t>TAŞIT VE ZORUNLU GİDERLER</t>
  </si>
  <si>
    <t xml:space="preserve">ÖDEME EMRİ BELGESİ </t>
  </si>
  <si>
    <t>Akıncılar Ziraat Bankası</t>
  </si>
  <si>
    <t>Milli Eğitim Bakanlığı</t>
  </si>
  <si>
    <t>Akıncılar Malmüdürlüğü</t>
  </si>
  <si>
    <t xml:space="preserve">Borç </t>
  </si>
  <si>
    <t xml:space="preserve">Alacak </t>
  </si>
  <si>
    <r>
      <t xml:space="preserve">      </t>
    </r>
    <r>
      <rPr>
        <sz val="8"/>
        <rFont val="Arial"/>
        <family val="2"/>
      </rPr>
      <t xml:space="preserve">        YTL    YKR</t>
    </r>
  </si>
  <si>
    <r>
      <t xml:space="preserve">                 </t>
    </r>
    <r>
      <rPr>
        <sz val="8"/>
        <rFont val="Arial"/>
        <family val="2"/>
      </rPr>
      <t>YTL    YKR</t>
    </r>
  </si>
  <si>
    <t>830</t>
  </si>
  <si>
    <t>800</t>
  </si>
  <si>
    <t>630</t>
  </si>
  <si>
    <t>835</t>
  </si>
  <si>
    <t>805</t>
  </si>
  <si>
    <t>Bütçe Gideri Tahakkuk Toplamı:</t>
  </si>
  <si>
    <t>Ödeme Emri Belgesi No</t>
  </si>
  <si>
    <t xml:space="preserve">Bütçe Gideri Tahakkuk Toplam </t>
  </si>
  <si>
    <t xml:space="preserve">Özel Gider İndirimi Toplamı </t>
  </si>
  <si>
    <t xml:space="preserve">Kesinti Toplamları </t>
  </si>
  <si>
    <t xml:space="preserve">Ödenmesi Gereken </t>
  </si>
  <si>
    <t>Çek/ Gönderme Emri No</t>
  </si>
  <si>
    <t xml:space="preserve">     YTL   YKR</t>
  </si>
  <si>
    <t>YTL   YKR</t>
  </si>
  <si>
    <t xml:space="preserve">                 YTL   YKR</t>
  </si>
  <si>
    <t xml:space="preserve">Düzenleyen </t>
  </si>
  <si>
    <t>1- Bordro (1 adet)</t>
  </si>
  <si>
    <t xml:space="preserve">Vize/Kontrol Edilmiştir </t>
  </si>
  <si>
    <t xml:space="preserve">Mali Kontrol Yetkilisi </t>
  </si>
  <si>
    <t xml:space="preserve">Harcama Yetkilisi </t>
  </si>
  <si>
    <t xml:space="preserve">Muhasebe Yetkilisi </t>
  </si>
  <si>
    <t>31</t>
  </si>
  <si>
    <t>62</t>
  </si>
  <si>
    <t>İlçe Mili Eğitim Müdürlüğü   / Akıncılar İlköğretim Okulu</t>
  </si>
  <si>
    <t>Tedavi ve sağlık malzemesi</t>
  </si>
  <si>
    <t>İlaç gideri</t>
  </si>
  <si>
    <t>in Tedavi Giderleri</t>
  </si>
  <si>
    <t>301</t>
  </si>
  <si>
    <t>T.C.  Kimlik No</t>
  </si>
  <si>
    <t>Malmüdürü</t>
  </si>
  <si>
    <t>Osman KARAKUŞ</t>
  </si>
  <si>
    <t>İlçe Milli Eğitim Müdürü</t>
  </si>
  <si>
    <t>2-Sevk     (1 adet)</t>
  </si>
  <si>
    <t>Erhan ÇARŞAMBALI</t>
  </si>
  <si>
    <t>25495340-5001</t>
  </si>
  <si>
    <t>Coşkun YILDIZ</t>
  </si>
  <si>
    <t>Yurtiçi Tedavi Yollukları</t>
  </si>
  <si>
    <t>GİDER YANSITMA HESABI</t>
  </si>
  <si>
    <t>GELİR YANSITMA HESABI</t>
  </si>
  <si>
    <t>Yolluk Giderleri</t>
  </si>
  <si>
    <t>09</t>
  </si>
  <si>
    <t>05</t>
  </si>
  <si>
    <t>30</t>
  </si>
  <si>
    <t>320</t>
  </si>
  <si>
    <t>Yukarda yazılı Yirmiüç.-ytl, Altmışaltı.-ykr tahakkuk ettirilmiştir.</t>
  </si>
  <si>
    <t>Okul Müdür V.</t>
  </si>
  <si>
    <t>Yukarda yazılı Yirmiüç.-Ytl, Kırksekiz.-Ykr teslim aldım.</t>
  </si>
  <si>
    <t>TC</t>
  </si>
  <si>
    <t>Görev</t>
  </si>
  <si>
    <t>oto</t>
  </si>
  <si>
    <t>Turgutlu/Manisa/Turgutlu</t>
  </si>
  <si>
    <t>ÖĞRETMEN</t>
  </si>
  <si>
    <t>Turgutlu İlçe Milli Eğitim Müdürlüğü GAZİ ORTAOKULU</t>
  </si>
  <si>
    <t>4</t>
  </si>
  <si>
    <t>Okul Müdürü</t>
  </si>
  <si>
    <t>AAAAAAAAAAAAAAAAAA</t>
  </si>
  <si>
    <t>15 - 5/3 ARASI OLANLAR</t>
  </si>
  <si>
    <t>4/1 İLE 2/3 ARASI OLANLAR</t>
  </si>
  <si>
    <t>EK GÖSTERGESİ 3000 OLANLAR</t>
  </si>
  <si>
    <t xml:space="preserve">İl Milli Eğitim Müdürlüğünün 05.01.2022 tarih ve 40552578 sayılı olurları ile 10.01.2022 tarihinde Bağımlılıkla Mücadele İl Koordinasyon Kurulu Toplantısına gidip gelmesi </t>
  </si>
  <si>
    <t>aaaaaaaaaaaaaaaaa</t>
  </si>
</sst>
</file>

<file path=xl/styles.xml><?xml version="1.0" encoding="utf-8"?>
<styleSheet xmlns="http://schemas.openxmlformats.org/spreadsheetml/2006/main">
  <numFmts count="7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TL&quot;"/>
    <numFmt numFmtId="181" formatCode="00000"/>
    <numFmt numFmtId="182" formatCode="mm"/>
    <numFmt numFmtId="183" formatCode="mmmm"/>
    <numFmt numFmtId="184" formatCode="yyyy"/>
    <numFmt numFmtId="185" formatCode="mmmm/yyyy"/>
    <numFmt numFmtId="186" formatCode="#/#"/>
    <numFmt numFmtId="187" formatCode=";;;"/>
    <numFmt numFmtId="188" formatCode="mmmm\ yyyy"/>
    <numFmt numFmtId="189" formatCode="d\ mmmm\ yyyy"/>
    <numFmt numFmtId="190" formatCode="#,##0.000"/>
    <numFmt numFmtId="191" formatCode="dd/mm/yy"/>
    <numFmt numFmtId="192" formatCode="h:mm"/>
    <numFmt numFmtId="193" formatCode="m/d/yyyy"/>
    <numFmt numFmtId="194" formatCode="#.##0"/>
    <numFmt numFmtId="195" formatCode="mmm/yyyy"/>
    <numFmt numFmtId="196" formatCode="###,###,###,###"/>
    <numFmt numFmtId="197" formatCode="#,###"/>
    <numFmt numFmtId="198" formatCode="[$-41F]dd\ mmmm\ yyyy\ dddd"/>
    <numFmt numFmtId="199" formatCode="dd/mm/yyyy;@"/>
    <numFmt numFmtId="200" formatCode="mmmm\-yyyy"/>
    <numFmt numFmtId="201" formatCode="#,##0\ _T_L"/>
    <numFmt numFmtId="202" formatCode="#,##0\ _T_L;[Red]#,##0\ _T_L"/>
    <numFmt numFmtId="203" formatCode="dd\ mmmm\ yy"/>
    <numFmt numFmtId="204" formatCode="d\ mmmm"/>
    <numFmt numFmtId="205" formatCode="#,##0.000\ _T_L"/>
    <numFmt numFmtId="206" formatCode="\x\x"/>
    <numFmt numFmtId="207" formatCode="\x"/>
    <numFmt numFmtId="208" formatCode="\1\1"/>
    <numFmt numFmtId="209" formatCode="\X"/>
    <numFmt numFmtId="210" formatCode="[$-41F]mmmm\ yy;@"/>
    <numFmt numFmtId="211" formatCode="mmmm\ \-\ yyyy"/>
    <numFmt numFmtId="212" formatCode="???,???,???,???"/>
    <numFmt numFmtId="213" formatCode="&quot;Evet&quot;;&quot;Evet&quot;;&quot;Hayır&quot;"/>
    <numFmt numFmtId="214" formatCode="&quot;Doğru&quot;;&quot;Doğru&quot;;&quot;Yanlış&quot;"/>
    <numFmt numFmtId="215" formatCode="&quot;Açık&quot;;&quot;Açık&quot;;&quot;Kapalı&quot;"/>
    <numFmt numFmtId="216" formatCode="ddd"/>
    <numFmt numFmtId="217" formatCode="&quot;01&quot;\.mm/yyyy"/>
    <numFmt numFmtId="218" formatCode="0.0%"/>
    <numFmt numFmtId="219" formatCode="##,#0&quot;?&quot;#,##0"/>
    <numFmt numFmtId="220" formatCode="mmmm\ yy"/>
    <numFmt numFmtId="221" formatCode="mmmm\ "/>
    <numFmt numFmtId="222" formatCode="#,##0.0"/>
    <numFmt numFmtId="223" formatCode="[$-41F]mmmmm;@"/>
    <numFmt numFmtId="224" formatCode="#,##0\ .\ \ 00"/>
    <numFmt numFmtId="225" formatCode="0\ .\ \ 00"/>
  </numFmts>
  <fonts count="59">
    <font>
      <sz val="10"/>
      <name val="Arial"/>
      <family val="0"/>
    </font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7.5"/>
      <color indexed="12"/>
      <name val="Arial"/>
      <family val="2"/>
    </font>
    <font>
      <sz val="9"/>
      <name val="Times New Roman Tur"/>
      <family val="1"/>
    </font>
    <font>
      <b/>
      <sz val="13"/>
      <name val="Times New Roman Tur"/>
      <family val="1"/>
    </font>
    <font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name val="Times New Roman Tur"/>
      <family val="1"/>
    </font>
    <font>
      <b/>
      <sz val="10"/>
      <name val="Times New Roman Tur"/>
      <family val="0"/>
    </font>
    <font>
      <sz val="8"/>
      <name val="Times New Roman Tur"/>
      <family val="1"/>
    </font>
    <font>
      <sz val="8"/>
      <name val="Tahoma"/>
      <family val="2"/>
    </font>
    <font>
      <b/>
      <sz val="14"/>
      <name val="Arial Tur"/>
      <family val="0"/>
    </font>
    <font>
      <sz val="8"/>
      <name val="Arial Tur"/>
      <family val="0"/>
    </font>
    <font>
      <sz val="9"/>
      <name val="Arial Tur"/>
      <family val="0"/>
    </font>
    <font>
      <b/>
      <sz val="10"/>
      <name val="Arial Tur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3"/>
      <name val="Arial"/>
      <family val="2"/>
    </font>
    <font>
      <b/>
      <sz val="10"/>
      <color indexed="10"/>
      <name val="Arial"/>
      <family val="2"/>
    </font>
    <font>
      <sz val="7"/>
      <name val="Times New Roman Tur"/>
      <family val="1"/>
    </font>
    <font>
      <sz val="8"/>
      <color indexed="9"/>
      <name val="Arial"/>
      <family val="2"/>
    </font>
    <font>
      <sz val="8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>
        <color indexed="60"/>
      </left>
      <right style="thick">
        <color indexed="60"/>
      </right>
      <top style="thick">
        <color indexed="60"/>
      </top>
      <bottom style="thick">
        <color indexed="6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187" fontId="1" fillId="0" borderId="0">
      <alignment/>
      <protection/>
    </xf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Protection="0">
      <alignment textRotation="90"/>
    </xf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4" fillId="33" borderId="10" xfId="51" applyFont="1" applyFill="1" applyBorder="1" applyAlignment="1">
      <alignment vertical="center"/>
      <protection/>
    </xf>
    <xf numFmtId="0" fontId="4" fillId="0" borderId="0" xfId="51" applyFont="1" applyAlignment="1">
      <alignment vertical="center"/>
      <protection/>
    </xf>
    <xf numFmtId="0" fontId="0" fillId="0" borderId="0" xfId="50" applyAlignment="1">
      <alignment vertical="center"/>
      <protection/>
    </xf>
    <xf numFmtId="0" fontId="4" fillId="0" borderId="0" xfId="51" applyFont="1" applyBorder="1" applyAlignment="1">
      <alignment horizontal="center" vertical="center"/>
      <protection/>
    </xf>
    <xf numFmtId="49" fontId="0" fillId="0" borderId="0" xfId="51" applyNumberFormat="1" applyFont="1" applyBorder="1" applyAlignment="1">
      <alignment horizontal="center" vertical="center"/>
      <protection/>
    </xf>
    <xf numFmtId="49" fontId="0" fillId="0" borderId="0" xfId="50" applyNumberFormat="1" applyAlignment="1">
      <alignment vertical="center"/>
      <protection/>
    </xf>
    <xf numFmtId="0" fontId="0" fillId="34" borderId="10" xfId="51" applyFill="1" applyBorder="1" applyAlignment="1">
      <alignment vertical="center"/>
      <protection/>
    </xf>
    <xf numFmtId="0" fontId="0" fillId="0" borderId="0" xfId="51" applyBorder="1" applyAlignment="1">
      <alignment vertical="center"/>
      <protection/>
    </xf>
    <xf numFmtId="0" fontId="0" fillId="33" borderId="0" xfId="51" applyFill="1" applyBorder="1" applyAlignment="1">
      <alignment vertical="center"/>
      <protection/>
    </xf>
    <xf numFmtId="0" fontId="7" fillId="33" borderId="0" xfId="51" applyFont="1" applyFill="1" applyBorder="1" applyAlignment="1">
      <alignment vertical="center"/>
      <protection/>
    </xf>
    <xf numFmtId="0" fontId="0" fillId="33" borderId="11" xfId="51" applyFill="1" applyBorder="1" applyAlignment="1">
      <alignment vertical="center"/>
      <protection/>
    </xf>
    <xf numFmtId="3" fontId="0" fillId="33" borderId="11" xfId="51" applyNumberFormat="1" applyFill="1" applyBorder="1" applyAlignment="1">
      <alignment vertical="center"/>
      <protection/>
    </xf>
    <xf numFmtId="3" fontId="8" fillId="33" borderId="11" xfId="51" applyNumberFormat="1" applyFont="1" applyFill="1" applyBorder="1" applyAlignment="1">
      <alignment vertical="center"/>
      <protection/>
    </xf>
    <xf numFmtId="0" fontId="9" fillId="33" borderId="0" xfId="51" applyFont="1" applyFill="1" applyAlignment="1">
      <alignment vertical="center"/>
      <protection/>
    </xf>
    <xf numFmtId="0" fontId="4" fillId="33" borderId="0" xfId="51" applyFont="1" applyFill="1" applyBorder="1" applyAlignment="1">
      <alignment vertical="center"/>
      <protection/>
    </xf>
    <xf numFmtId="0" fontId="0" fillId="33" borderId="0" xfId="50" applyFill="1" applyAlignment="1">
      <alignment vertical="center"/>
      <protection/>
    </xf>
    <xf numFmtId="0" fontId="9" fillId="33" borderId="0" xfId="51" applyFont="1" applyFill="1" applyAlignment="1">
      <alignment horizontal="left" vertical="center"/>
      <protection/>
    </xf>
    <xf numFmtId="0" fontId="9" fillId="0" borderId="0" xfId="51" applyFont="1" applyAlignment="1">
      <alignment horizontal="left" vertical="center"/>
      <protection/>
    </xf>
    <xf numFmtId="14" fontId="6" fillId="33" borderId="0" xfId="51" applyNumberFormat="1" applyFont="1" applyFill="1" applyAlignment="1">
      <alignment horizontal="center" vertical="center"/>
      <protection/>
    </xf>
    <xf numFmtId="0" fontId="9" fillId="0" borderId="0" xfId="51" applyFont="1" applyAlignment="1">
      <alignment vertical="center"/>
      <protection/>
    </xf>
    <xf numFmtId="0" fontId="0" fillId="33" borderId="0" xfId="51" applyFill="1" applyAlignment="1">
      <alignment vertical="center"/>
      <protection/>
    </xf>
    <xf numFmtId="0" fontId="8" fillId="33" borderId="0" xfId="51" applyFont="1" applyFill="1" applyAlignment="1">
      <alignment vertical="center"/>
      <protection/>
    </xf>
    <xf numFmtId="0" fontId="0" fillId="0" borderId="0" xfId="51" applyAlignment="1">
      <alignment vertical="center"/>
      <protection/>
    </xf>
    <xf numFmtId="0" fontId="0" fillId="33" borderId="0" xfId="52" applyFill="1" applyAlignment="1">
      <alignment vertical="center"/>
      <protection/>
    </xf>
    <xf numFmtId="0" fontId="0" fillId="0" borderId="0" xfId="52" applyAlignment="1">
      <alignment vertical="center"/>
      <protection/>
    </xf>
    <xf numFmtId="0" fontId="11" fillId="33" borderId="0" xfId="51" applyFont="1" applyFill="1" applyAlignment="1">
      <alignment vertical="center"/>
      <protection/>
    </xf>
    <xf numFmtId="14" fontId="6" fillId="33" borderId="0" xfId="51" applyNumberFormat="1" applyFont="1" applyFill="1" applyBorder="1" applyAlignment="1">
      <alignment horizontal="center" vertical="center"/>
      <protection/>
    </xf>
    <xf numFmtId="0" fontId="0" fillId="0" borderId="0" xfId="50" applyAlignment="1" applyProtection="1">
      <alignment vertical="center"/>
      <protection hidden="1"/>
    </xf>
    <xf numFmtId="0" fontId="17" fillId="0" borderId="0" xfId="50" applyFont="1" applyAlignment="1" applyProtection="1">
      <alignment vertical="center"/>
      <protection locked="0"/>
    </xf>
    <xf numFmtId="199" fontId="6" fillId="35" borderId="10" xfId="51" applyNumberFormat="1" applyFont="1" applyFill="1" applyBorder="1" applyAlignment="1" applyProtection="1">
      <alignment horizontal="center" vertical="center"/>
      <protection locked="0"/>
    </xf>
    <xf numFmtId="0" fontId="0" fillId="0" borderId="0" xfId="50" applyFont="1" applyAlignment="1" applyProtection="1">
      <alignment vertical="center"/>
      <protection hidden="1"/>
    </xf>
    <xf numFmtId="4" fontId="4" fillId="33" borderId="10" xfId="51" applyNumberFormat="1" applyFont="1" applyFill="1" applyBorder="1" applyAlignment="1" applyProtection="1">
      <alignment horizontal="center" vertical="center"/>
      <protection locked="0"/>
    </xf>
    <xf numFmtId="4" fontId="0" fillId="34" borderId="10" xfId="51" applyNumberFormat="1" applyFill="1" applyBorder="1" applyAlignment="1">
      <alignment vertical="center"/>
      <protection/>
    </xf>
    <xf numFmtId="4" fontId="10" fillId="33" borderId="0" xfId="51" applyNumberFormat="1" applyFont="1" applyFill="1" applyAlignment="1">
      <alignment horizontal="right" vertical="center"/>
      <protection/>
    </xf>
    <xf numFmtId="0" fontId="18" fillId="0" borderId="0" xfId="50" applyFont="1" applyAlignment="1" applyProtection="1">
      <alignment horizontal="left" vertical="center"/>
      <protection hidden="1"/>
    </xf>
    <xf numFmtId="4" fontId="4" fillId="35" borderId="12" xfId="51" applyNumberFormat="1" applyFont="1" applyFill="1" applyBorder="1" applyAlignment="1">
      <alignment horizontal="left" vertical="center"/>
      <protection/>
    </xf>
    <xf numFmtId="2" fontId="20" fillId="35" borderId="13" xfId="50" applyNumberFormat="1" applyFont="1" applyFill="1" applyBorder="1" applyAlignment="1" applyProtection="1">
      <alignment horizontal="center" vertical="center"/>
      <protection hidden="1"/>
    </xf>
    <xf numFmtId="0" fontId="19" fillId="36" borderId="12" xfId="50" applyFont="1" applyFill="1" applyBorder="1" applyAlignment="1" applyProtection="1">
      <alignment horizontal="center" vertical="center" wrapText="1"/>
      <protection hidden="1"/>
    </xf>
    <xf numFmtId="0" fontId="19" fillId="36" borderId="13" xfId="50" applyFont="1" applyFill="1" applyBorder="1" applyAlignment="1" applyProtection="1">
      <alignment horizontal="center" vertical="center" wrapText="1"/>
      <protection hidden="1"/>
    </xf>
    <xf numFmtId="2" fontId="18" fillId="35" borderId="12" xfId="50" applyNumberFormat="1" applyFont="1" applyFill="1" applyBorder="1" applyAlignment="1" applyProtection="1">
      <alignment horizontal="center" vertical="center"/>
      <protection hidden="1"/>
    </xf>
    <xf numFmtId="2" fontId="18" fillId="35" borderId="13" xfId="50" applyNumberFormat="1" applyFont="1" applyFill="1" applyBorder="1" applyAlignment="1" applyProtection="1">
      <alignment horizontal="center" vertical="center"/>
      <protection hidden="1"/>
    </xf>
    <xf numFmtId="2" fontId="20" fillId="35" borderId="12" xfId="50" applyNumberFormat="1" applyFont="1" applyFill="1" applyBorder="1" applyAlignment="1" applyProtection="1">
      <alignment horizontal="center" vertical="center"/>
      <protection hidden="1"/>
    </xf>
    <xf numFmtId="2" fontId="20" fillId="0" borderId="13" xfId="50" applyNumberFormat="1" applyFont="1" applyBorder="1" applyAlignment="1" applyProtection="1">
      <alignment horizontal="center" vertical="center"/>
      <protection hidden="1"/>
    </xf>
    <xf numFmtId="0" fontId="4" fillId="35" borderId="12" xfId="51" applyNumberFormat="1" applyFont="1" applyFill="1" applyBorder="1" applyAlignment="1" applyProtection="1">
      <alignment horizontal="left" vertical="center"/>
      <protection hidden="1"/>
    </xf>
    <xf numFmtId="0" fontId="4" fillId="33" borderId="1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left" vertical="center"/>
      <protection/>
    </xf>
    <xf numFmtId="0" fontId="9" fillId="33" borderId="0" xfId="51" applyFont="1" applyFill="1" applyAlignment="1">
      <alignment horizontal="right" vertical="center"/>
      <protection/>
    </xf>
    <xf numFmtId="0" fontId="8" fillId="35" borderId="0" xfId="51" applyFont="1" applyFill="1" applyAlignment="1">
      <alignment horizontal="center" vertical="center"/>
      <protection/>
    </xf>
    <xf numFmtId="0" fontId="4" fillId="33" borderId="14" xfId="51" applyFont="1" applyFill="1" applyBorder="1" applyAlignment="1">
      <alignment horizontal="center" vertical="center"/>
      <protection/>
    </xf>
    <xf numFmtId="0" fontId="4" fillId="33" borderId="15" xfId="51" applyFont="1" applyFill="1" applyBorder="1" applyAlignment="1">
      <alignment horizontal="center" vertical="center"/>
      <protection/>
    </xf>
    <xf numFmtId="0" fontId="4" fillId="33" borderId="15" xfId="51" applyFont="1" applyFill="1" applyBorder="1" applyAlignment="1">
      <alignment horizontal="center" vertical="center" wrapText="1"/>
      <protection/>
    </xf>
    <xf numFmtId="0" fontId="4" fillId="35" borderId="12" xfId="51" applyFont="1" applyFill="1" applyBorder="1" applyAlignment="1">
      <alignment vertical="center"/>
      <protection/>
    </xf>
    <xf numFmtId="0" fontId="4" fillId="35" borderId="16" xfId="51" applyFont="1" applyFill="1" applyBorder="1" applyAlignment="1">
      <alignment vertical="center"/>
      <protection/>
    </xf>
    <xf numFmtId="0" fontId="4" fillId="35" borderId="13" xfId="51" applyFont="1" applyFill="1" applyBorder="1" applyAlignment="1">
      <alignment vertical="center"/>
      <protection/>
    </xf>
    <xf numFmtId="0" fontId="4" fillId="33" borderId="14" xfId="51" applyFont="1" applyFill="1" applyBorder="1" applyAlignment="1">
      <alignment horizontal="left" vertical="center"/>
      <protection/>
    </xf>
    <xf numFmtId="0" fontId="4" fillId="33" borderId="17" xfId="51" applyFont="1" applyFill="1" applyBorder="1" applyAlignment="1">
      <alignment horizontal="left" vertical="center"/>
      <protection/>
    </xf>
    <xf numFmtId="0" fontId="4" fillId="33" borderId="15" xfId="51" applyFont="1" applyFill="1" applyBorder="1" applyAlignment="1">
      <alignment horizontal="left" vertical="center"/>
      <protection/>
    </xf>
    <xf numFmtId="0" fontId="4" fillId="33" borderId="14" xfId="51" applyFont="1" applyFill="1" applyBorder="1" applyAlignment="1">
      <alignment vertical="center"/>
      <protection/>
    </xf>
    <xf numFmtId="0" fontId="4" fillId="33" borderId="15" xfId="51" applyFont="1" applyFill="1" applyBorder="1" applyAlignment="1">
      <alignment vertical="center"/>
      <protection/>
    </xf>
    <xf numFmtId="0" fontId="4" fillId="33" borderId="18" xfId="51" applyFont="1" applyFill="1" applyBorder="1" applyAlignment="1">
      <alignment horizontal="center" vertical="center"/>
      <protection/>
    </xf>
    <xf numFmtId="0" fontId="4" fillId="33" borderId="19" xfId="51" applyFont="1" applyFill="1" applyBorder="1" applyAlignment="1">
      <alignment horizontal="center" vertical="center"/>
      <protection/>
    </xf>
    <xf numFmtId="2" fontId="0" fillId="34" borderId="10" xfId="51" applyNumberFormat="1" applyFill="1" applyBorder="1" applyAlignment="1">
      <alignment vertical="center"/>
      <protection/>
    </xf>
    <xf numFmtId="0" fontId="0" fillId="33" borderId="0" xfId="51" applyFont="1" applyFill="1" applyAlignment="1">
      <alignment vertical="center"/>
      <protection/>
    </xf>
    <xf numFmtId="0" fontId="0" fillId="33" borderId="0" xfId="51" applyFont="1" applyFill="1" applyBorder="1" applyAlignment="1">
      <alignment vertical="center"/>
      <protection/>
    </xf>
    <xf numFmtId="0" fontId="7" fillId="33" borderId="0" xfId="51" applyFont="1" applyFill="1" applyBorder="1" applyAlignment="1">
      <alignment horizontal="center" vertical="center"/>
      <protection/>
    </xf>
    <xf numFmtId="2" fontId="4" fillId="33" borderId="0" xfId="51" applyNumberFormat="1" applyFont="1" applyFill="1" applyBorder="1" applyAlignment="1">
      <alignment horizontal="right" vertical="center"/>
      <protection/>
    </xf>
    <xf numFmtId="49" fontId="4" fillId="35" borderId="12" xfId="51" applyNumberFormat="1" applyFont="1" applyFill="1" applyBorder="1" applyAlignment="1" applyProtection="1">
      <alignment horizontal="left" vertical="center"/>
      <protection hidden="1"/>
    </xf>
    <xf numFmtId="0" fontId="21" fillId="33" borderId="10" xfId="51" applyFont="1" applyFill="1" applyBorder="1" applyAlignment="1">
      <alignment horizontal="center" vertical="center"/>
      <protection/>
    </xf>
    <xf numFmtId="12" fontId="6" fillId="35" borderId="10" xfId="51" applyNumberFormat="1" applyFont="1" applyFill="1" applyBorder="1" applyAlignment="1" applyProtection="1">
      <alignment horizontal="center" vertical="center"/>
      <protection locked="0"/>
    </xf>
    <xf numFmtId="14" fontId="0" fillId="33" borderId="0" xfId="51" applyNumberFormat="1" applyFont="1" applyFill="1" applyAlignment="1">
      <alignment vertical="center"/>
      <protection/>
    </xf>
    <xf numFmtId="2" fontId="0" fillId="34" borderId="10" xfId="51" applyNumberFormat="1" applyFill="1" applyBorder="1" applyAlignment="1">
      <alignment horizontal="right" vertical="center"/>
      <protection/>
    </xf>
    <xf numFmtId="20" fontId="6" fillId="35" borderId="10" xfId="51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224" fontId="0" fillId="0" borderId="10" xfId="0" applyNumberFormat="1" applyFill="1" applyBorder="1" applyAlignment="1">
      <alignment vertical="center" shrinkToFit="1"/>
    </xf>
    <xf numFmtId="0" fontId="15" fillId="0" borderId="10" xfId="0" applyFont="1" applyFill="1" applyBorder="1" applyAlignment="1">
      <alignment vertical="center" shrinkToFit="1"/>
    </xf>
    <xf numFmtId="0" fontId="0" fillId="0" borderId="0" xfId="0" applyFill="1" applyAlignment="1">
      <alignment/>
    </xf>
    <xf numFmtId="4" fontId="0" fillId="0" borderId="0" xfId="0" applyNumberFormat="1" applyFill="1" applyBorder="1" applyAlignment="1">
      <alignment vertical="center" shrinkToFit="1"/>
    </xf>
    <xf numFmtId="0" fontId="0" fillId="0" borderId="14" xfId="0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top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NumberFormat="1" applyFont="1" applyFill="1" applyBorder="1" applyAlignment="1" applyProtection="1">
      <alignment horizontal="center" vertical="center" shrinkToFit="1"/>
      <protection hidden="1"/>
    </xf>
    <xf numFmtId="0" fontId="8" fillId="35" borderId="10" xfId="51" applyFont="1" applyFill="1" applyBorder="1" applyAlignment="1" applyProtection="1">
      <alignment horizontal="center" vertical="center"/>
      <protection locked="0"/>
    </xf>
    <xf numFmtId="2" fontId="8" fillId="35" borderId="10" xfId="51" applyNumberFormat="1" applyFont="1" applyFill="1" applyBorder="1" applyAlignment="1" applyProtection="1">
      <alignment vertical="center"/>
      <protection locked="0"/>
    </xf>
    <xf numFmtId="4" fontId="8" fillId="33" borderId="10" xfId="51" applyNumberFormat="1" applyFont="1" applyFill="1" applyBorder="1" applyAlignment="1" applyProtection="1" quotePrefix="1">
      <alignment horizontal="center" vertical="center"/>
      <protection locked="0"/>
    </xf>
    <xf numFmtId="4" fontId="8" fillId="33" borderId="10" xfId="51" applyNumberFormat="1" applyFont="1" applyFill="1" applyBorder="1" applyAlignment="1" applyProtection="1">
      <alignment vertical="center"/>
      <protection locked="0"/>
    </xf>
    <xf numFmtId="2" fontId="8" fillId="33" borderId="10" xfId="51" applyNumberFormat="1" applyFont="1" applyFill="1" applyBorder="1" applyAlignment="1" applyProtection="1">
      <alignment horizontal="right" vertical="center"/>
      <protection locked="0"/>
    </xf>
    <xf numFmtId="0" fontId="4" fillId="37" borderId="10" xfId="51" applyFont="1" applyFill="1" applyBorder="1" applyAlignment="1">
      <alignment horizontal="center" vertical="center"/>
      <protection/>
    </xf>
    <xf numFmtId="0" fontId="22" fillId="38" borderId="13" xfId="50" applyFont="1" applyFill="1" applyBorder="1" applyAlignment="1" applyProtection="1">
      <alignment horizontal="center" vertical="center" wrapText="1"/>
      <protection hidden="1"/>
    </xf>
    <xf numFmtId="0" fontId="23" fillId="38" borderId="13" xfId="50" applyFont="1" applyFill="1" applyBorder="1" applyAlignment="1" applyProtection="1">
      <alignment horizontal="center" vertical="center" wrapText="1"/>
      <protection hidden="1"/>
    </xf>
    <xf numFmtId="0" fontId="23" fillId="38" borderId="12" xfId="50" applyFont="1" applyFill="1" applyBorder="1" applyAlignment="1" applyProtection="1">
      <alignment horizontal="center" vertical="center" wrapText="1"/>
      <protection hidden="1"/>
    </xf>
    <xf numFmtId="0" fontId="7" fillId="33" borderId="12" xfId="51" applyFont="1" applyFill="1" applyBorder="1" applyAlignment="1">
      <alignment horizontal="center" vertical="center"/>
      <protection/>
    </xf>
    <xf numFmtId="0" fontId="7" fillId="33" borderId="16" xfId="51" applyFont="1" applyFill="1" applyBorder="1" applyAlignment="1">
      <alignment horizontal="center" vertical="center"/>
      <protection/>
    </xf>
    <xf numFmtId="0" fontId="7" fillId="33" borderId="13" xfId="51" applyFont="1" applyFill="1" applyBorder="1" applyAlignment="1">
      <alignment horizontal="center" vertical="center"/>
      <protection/>
    </xf>
    <xf numFmtId="0" fontId="6" fillId="35" borderId="12" xfId="51" applyFont="1" applyFill="1" applyBorder="1" applyAlignment="1" applyProtection="1">
      <alignment horizontal="center" vertical="center" shrinkToFit="1"/>
      <protection locked="0"/>
    </xf>
    <xf numFmtId="0" fontId="6" fillId="35" borderId="13" xfId="51" applyFont="1" applyFill="1" applyBorder="1" applyAlignment="1" applyProtection="1">
      <alignment horizontal="center" vertical="center" shrinkToFit="1"/>
      <protection locked="0"/>
    </xf>
    <xf numFmtId="0" fontId="4" fillId="35" borderId="12" xfId="51" applyFont="1" applyFill="1" applyBorder="1" applyAlignment="1">
      <alignment vertical="center"/>
      <protection/>
    </xf>
    <xf numFmtId="0" fontId="4" fillId="35" borderId="16" xfId="51" applyFont="1" applyFill="1" applyBorder="1" applyAlignment="1">
      <alignment vertical="center"/>
      <protection/>
    </xf>
    <xf numFmtId="0" fontId="4" fillId="35" borderId="13" xfId="51" applyFont="1" applyFill="1" applyBorder="1" applyAlignment="1">
      <alignment vertical="center"/>
      <protection/>
    </xf>
    <xf numFmtId="0" fontId="4" fillId="35" borderId="16" xfId="51" applyFont="1" applyFill="1" applyBorder="1" applyAlignment="1">
      <alignment horizontal="left" vertical="center"/>
      <protection/>
    </xf>
    <xf numFmtId="0" fontId="4" fillId="35" borderId="13" xfId="51" applyFont="1" applyFill="1" applyBorder="1" applyAlignment="1">
      <alignment horizontal="left" vertical="center"/>
      <protection/>
    </xf>
    <xf numFmtId="0" fontId="4" fillId="33" borderId="18" xfId="51" applyFont="1" applyFill="1" applyBorder="1" applyAlignment="1">
      <alignment horizontal="center" vertical="center" wrapText="1"/>
      <protection/>
    </xf>
    <xf numFmtId="0" fontId="4" fillId="33" borderId="21" xfId="51" applyFont="1" applyFill="1" applyBorder="1" applyAlignment="1">
      <alignment horizontal="center" vertical="center" wrapText="1"/>
      <protection/>
    </xf>
    <xf numFmtId="0" fontId="4" fillId="33" borderId="23" xfId="51" applyFont="1" applyFill="1" applyBorder="1" applyAlignment="1">
      <alignment horizontal="center" vertical="center" wrapText="1"/>
      <protection/>
    </xf>
    <xf numFmtId="0" fontId="4" fillId="33" borderId="24" xfId="51" applyFont="1" applyFill="1" applyBorder="1" applyAlignment="1">
      <alignment horizontal="center" vertical="center" wrapText="1"/>
      <protection/>
    </xf>
    <xf numFmtId="0" fontId="4" fillId="33" borderId="19" xfId="51" applyFont="1" applyFill="1" applyBorder="1" applyAlignment="1">
      <alignment horizontal="center" vertical="center" wrapText="1"/>
      <protection/>
    </xf>
    <xf numFmtId="0" fontId="4" fillId="33" borderId="20" xfId="51" applyFont="1" applyFill="1" applyBorder="1" applyAlignment="1">
      <alignment horizontal="center" vertical="center" wrapText="1"/>
      <protection/>
    </xf>
    <xf numFmtId="4" fontId="4" fillId="35" borderId="12" xfId="51" applyNumberFormat="1" applyFont="1" applyFill="1" applyBorder="1" applyAlignment="1">
      <alignment horizontal="left" vertical="center" wrapText="1"/>
      <protection/>
    </xf>
    <xf numFmtId="4" fontId="4" fillId="35" borderId="16" xfId="51" applyNumberFormat="1" applyFont="1" applyFill="1" applyBorder="1" applyAlignment="1">
      <alignment horizontal="left" vertical="center" wrapText="1"/>
      <protection/>
    </xf>
    <xf numFmtId="4" fontId="4" fillId="35" borderId="13" xfId="51" applyNumberFormat="1" applyFont="1" applyFill="1" applyBorder="1" applyAlignment="1">
      <alignment horizontal="left" vertical="center" wrapText="1"/>
      <protection/>
    </xf>
    <xf numFmtId="0" fontId="4" fillId="33" borderId="10" xfId="51" applyFont="1" applyFill="1" applyBorder="1" applyAlignment="1">
      <alignment horizontal="center" vertical="center"/>
      <protection/>
    </xf>
    <xf numFmtId="0" fontId="4" fillId="37" borderId="10" xfId="51" applyFont="1" applyFill="1" applyBorder="1" applyAlignment="1">
      <alignment horizontal="center" vertical="center"/>
      <protection/>
    </xf>
    <xf numFmtId="0" fontId="5" fillId="33" borderId="18" xfId="51" applyFont="1" applyFill="1" applyBorder="1" applyAlignment="1">
      <alignment horizontal="center" vertical="center" wrapText="1"/>
      <protection/>
    </xf>
    <xf numFmtId="0" fontId="5" fillId="33" borderId="11" xfId="51" applyFont="1" applyFill="1" applyBorder="1" applyAlignment="1">
      <alignment horizontal="center" vertical="center" wrapText="1"/>
      <protection/>
    </xf>
    <xf numFmtId="0" fontId="5" fillId="33" borderId="21" xfId="51" applyFont="1" applyFill="1" applyBorder="1" applyAlignment="1">
      <alignment horizontal="center" vertical="center" wrapText="1"/>
      <protection/>
    </xf>
    <xf numFmtId="0" fontId="5" fillId="33" borderId="23" xfId="51" applyFont="1" applyFill="1" applyBorder="1" applyAlignment="1">
      <alignment horizontal="center" vertical="center" wrapText="1"/>
      <protection/>
    </xf>
    <xf numFmtId="0" fontId="5" fillId="33" borderId="0" xfId="51" applyFont="1" applyFill="1" applyBorder="1" applyAlignment="1">
      <alignment horizontal="center" vertical="center" wrapText="1"/>
      <protection/>
    </xf>
    <xf numFmtId="0" fontId="5" fillId="33" borderId="24" xfId="51" applyFont="1" applyFill="1" applyBorder="1" applyAlignment="1">
      <alignment horizontal="center" vertical="center" wrapText="1"/>
      <protection/>
    </xf>
    <xf numFmtId="0" fontId="5" fillId="33" borderId="19" xfId="51" applyFont="1" applyFill="1" applyBorder="1" applyAlignment="1">
      <alignment horizontal="center" vertical="center" wrapText="1"/>
      <protection/>
    </xf>
    <xf numFmtId="0" fontId="5" fillId="33" borderId="25" xfId="51" applyFont="1" applyFill="1" applyBorder="1" applyAlignment="1">
      <alignment horizontal="center" vertical="center" wrapText="1"/>
      <protection/>
    </xf>
    <xf numFmtId="0" fontId="5" fillId="33" borderId="20" xfId="51" applyFont="1" applyFill="1" applyBorder="1" applyAlignment="1">
      <alignment horizontal="center" vertical="center" wrapText="1"/>
      <protection/>
    </xf>
    <xf numFmtId="0" fontId="4" fillId="33" borderId="11" xfId="51" applyFont="1" applyFill="1" applyBorder="1" applyAlignment="1">
      <alignment horizontal="center" vertical="center"/>
      <protection/>
    </xf>
    <xf numFmtId="0" fontId="4" fillId="33" borderId="21" xfId="51" applyFont="1" applyFill="1" applyBorder="1" applyAlignment="1">
      <alignment horizontal="center" vertical="center"/>
      <protection/>
    </xf>
    <xf numFmtId="0" fontId="4" fillId="33" borderId="25" xfId="51" applyFont="1" applyFill="1" applyBorder="1" applyAlignment="1">
      <alignment horizontal="center" vertical="center"/>
      <protection/>
    </xf>
    <xf numFmtId="0" fontId="4" fillId="33" borderId="20" xfId="51" applyFont="1" applyFill="1" applyBorder="1" applyAlignment="1">
      <alignment horizontal="center" vertical="center"/>
      <protection/>
    </xf>
    <xf numFmtId="0" fontId="4" fillId="33" borderId="14" xfId="51" applyFont="1" applyFill="1" applyBorder="1" applyAlignment="1">
      <alignment horizontal="center" vertical="center" wrapText="1"/>
      <protection/>
    </xf>
    <xf numFmtId="0" fontId="4" fillId="33" borderId="15" xfId="51" applyFont="1" applyFill="1" applyBorder="1" applyAlignment="1">
      <alignment horizontal="center" vertical="center" wrapText="1"/>
      <protection/>
    </xf>
    <xf numFmtId="0" fontId="11" fillId="33" borderId="10" xfId="51" applyFont="1" applyFill="1" applyBorder="1" applyAlignment="1">
      <alignment horizontal="center" vertical="center"/>
      <protection/>
    </xf>
    <xf numFmtId="0" fontId="4" fillId="33" borderId="17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12" xfId="51" applyFont="1" applyFill="1" applyBorder="1" applyAlignment="1">
      <alignment horizontal="center" vertical="center" wrapText="1"/>
      <protection/>
    </xf>
    <xf numFmtId="0" fontId="4" fillId="33" borderId="13" xfId="51" applyFont="1" applyFill="1" applyBorder="1" applyAlignment="1">
      <alignment horizontal="center" vertical="center" wrapText="1"/>
      <protection/>
    </xf>
    <xf numFmtId="0" fontId="4" fillId="33" borderId="14" xfId="51" applyFont="1" applyFill="1" applyBorder="1" applyAlignment="1">
      <alignment horizontal="center" vertical="center"/>
      <protection/>
    </xf>
    <xf numFmtId="0" fontId="4" fillId="33" borderId="17" xfId="51" applyFont="1" applyFill="1" applyBorder="1" applyAlignment="1">
      <alignment horizontal="center" vertical="center"/>
      <protection/>
    </xf>
    <xf numFmtId="0" fontId="4" fillId="33" borderId="15" xfId="51" applyFont="1" applyFill="1" applyBorder="1" applyAlignment="1">
      <alignment horizontal="center" vertical="center"/>
      <protection/>
    </xf>
    <xf numFmtId="188" fontId="0" fillId="0" borderId="16" xfId="0" applyNumberFormat="1" applyFill="1" applyBorder="1" applyAlignment="1" quotePrefix="1">
      <alignment horizontal="left" vertical="center"/>
    </xf>
    <xf numFmtId="188" fontId="0" fillId="0" borderId="16" xfId="0" applyNumberFormat="1" applyFill="1" applyBorder="1" applyAlignment="1">
      <alignment horizontal="left" vertical="center"/>
    </xf>
    <xf numFmtId="188" fontId="0" fillId="0" borderId="13" xfId="0" applyNumberFormat="1" applyFill="1" applyBorder="1" applyAlignment="1">
      <alignment horizontal="left" vertical="center"/>
    </xf>
    <xf numFmtId="188" fontId="0" fillId="0" borderId="12" xfId="0" applyNumberFormat="1" applyFill="1" applyBorder="1" applyAlignment="1">
      <alignment horizontal="right" vertical="center"/>
    </xf>
    <xf numFmtId="188" fontId="0" fillId="0" borderId="16" xfId="0" applyNumberForma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0" fillId="0" borderId="12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14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224" fontId="0" fillId="0" borderId="10" xfId="0" applyNumberFormat="1" applyFill="1" applyBorder="1" applyAlignment="1">
      <alignment vertical="center" shrinkToFit="1"/>
    </xf>
    <xf numFmtId="224" fontId="0" fillId="0" borderId="12" xfId="0" applyNumberFormat="1" applyFill="1" applyBorder="1" applyAlignment="1">
      <alignment vertical="center" shrinkToFit="1"/>
    </xf>
    <xf numFmtId="224" fontId="0" fillId="0" borderId="13" xfId="0" applyNumberFormat="1" applyFill="1" applyBorder="1" applyAlignment="1">
      <alignment vertical="center" shrinkToFit="1"/>
    </xf>
    <xf numFmtId="49" fontId="0" fillId="0" borderId="10" xfId="0" applyNumberFormat="1" applyFill="1" applyBorder="1" applyAlignment="1">
      <alignment horizontal="right" vertical="center"/>
    </xf>
    <xf numFmtId="49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 vertical="center" shrinkToFit="1"/>
    </xf>
    <xf numFmtId="0" fontId="0" fillId="0" borderId="1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224" fontId="16" fillId="0" borderId="10" xfId="0" applyNumberFormat="1" applyFont="1" applyFill="1" applyBorder="1" applyAlignment="1">
      <alignment horizontal="center" vertical="center"/>
    </xf>
    <xf numFmtId="225" fontId="0" fillId="0" borderId="10" xfId="0" applyNumberForma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8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188" fontId="0" fillId="0" borderId="23" xfId="0" applyNumberFormat="1" applyFill="1" applyBorder="1" applyAlignment="1">
      <alignment horizontal="center" vertical="center"/>
    </xf>
    <xf numFmtId="188" fontId="0" fillId="0" borderId="0" xfId="0" applyNumberFormat="1" applyFill="1" applyBorder="1" applyAlignment="1">
      <alignment horizontal="center" vertical="center"/>
    </xf>
    <xf numFmtId="188" fontId="0" fillId="0" borderId="24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 shrinkToFit="1"/>
    </xf>
    <xf numFmtId="0" fontId="0" fillId="0" borderId="19" xfId="0" applyFill="1" applyBorder="1" applyAlignment="1">
      <alignment horizontal="left" vertical="center" shrinkToFit="1"/>
    </xf>
    <xf numFmtId="0" fontId="0" fillId="0" borderId="25" xfId="0" applyFill="1" applyBorder="1" applyAlignment="1">
      <alignment horizontal="left" vertical="center" shrinkToFit="1"/>
    </xf>
  </cellXfs>
  <cellStyles count="5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görünmez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GEÇİCİ GÖREV YOLUĞU BİLDİRİMİ" xfId="50"/>
    <cellStyle name="Normal_RECEP" xfId="51"/>
    <cellStyle name="Normal_Sayfa1" xfId="52"/>
    <cellStyle name="Not" xfId="53"/>
    <cellStyle name="Nötr" xfId="54"/>
    <cellStyle name="Currency" xfId="55"/>
    <cellStyle name="Currency [0]" xfId="56"/>
    <cellStyle name="Percent_İLKSAN (2)" xfId="57"/>
    <cellStyle name="Toplam" xfId="58"/>
    <cellStyle name="Uyarı Metni" xfId="59"/>
    <cellStyle name="Comma" xfId="60"/>
    <cellStyle name="Virgül [0]_EmekKes" xfId="61"/>
    <cellStyle name="Vurgu1" xfId="62"/>
    <cellStyle name="Vurgu2" xfId="63"/>
    <cellStyle name="Vurgu3" xfId="64"/>
    <cellStyle name="Vurgu4" xfId="65"/>
    <cellStyle name="Vurgu5" xfId="66"/>
    <cellStyle name="Vurgu6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990600</xdr:colOff>
      <xdr:row>11</xdr:row>
      <xdr:rowOff>9525</xdr:rowOff>
    </xdr:from>
    <xdr:to>
      <xdr:col>17</xdr:col>
      <xdr:colOff>1000125</xdr:colOff>
      <xdr:row>37</xdr:row>
      <xdr:rowOff>200025</xdr:rowOff>
    </xdr:to>
    <xdr:sp>
      <xdr:nvSpPr>
        <xdr:cNvPr id="1" name="Line 1"/>
        <xdr:cNvSpPr>
          <a:spLocks/>
        </xdr:cNvSpPr>
      </xdr:nvSpPr>
      <xdr:spPr>
        <a:xfrm>
          <a:off x="6496050" y="2771775"/>
          <a:ext cx="9525" cy="432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11</xdr:row>
      <xdr:rowOff>0</xdr:rowOff>
    </xdr:from>
    <xdr:to>
      <xdr:col>16</xdr:col>
      <xdr:colOff>209550</xdr:colOff>
      <xdr:row>38</xdr:row>
      <xdr:rowOff>190500</xdr:rowOff>
    </xdr:to>
    <xdr:sp>
      <xdr:nvSpPr>
        <xdr:cNvPr id="2" name="Line 2"/>
        <xdr:cNvSpPr>
          <a:spLocks/>
        </xdr:cNvSpPr>
      </xdr:nvSpPr>
      <xdr:spPr>
        <a:xfrm>
          <a:off x="5257800" y="2762250"/>
          <a:ext cx="9525" cy="436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40</xdr:row>
      <xdr:rowOff>266700</xdr:rowOff>
    </xdr:from>
    <xdr:to>
      <xdr:col>3</xdr:col>
      <xdr:colOff>104775</xdr:colOff>
      <xdr:row>42</xdr:row>
      <xdr:rowOff>381000</xdr:rowOff>
    </xdr:to>
    <xdr:sp>
      <xdr:nvSpPr>
        <xdr:cNvPr id="3" name="Line 3"/>
        <xdr:cNvSpPr>
          <a:spLocks/>
        </xdr:cNvSpPr>
      </xdr:nvSpPr>
      <xdr:spPr>
        <a:xfrm flipH="1">
          <a:off x="1438275" y="787717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41</xdr:row>
      <xdr:rowOff>0</xdr:rowOff>
    </xdr:from>
    <xdr:to>
      <xdr:col>8</xdr:col>
      <xdr:colOff>28575</xdr:colOff>
      <xdr:row>42</xdr:row>
      <xdr:rowOff>409575</xdr:rowOff>
    </xdr:to>
    <xdr:sp>
      <xdr:nvSpPr>
        <xdr:cNvPr id="4" name="Line 4"/>
        <xdr:cNvSpPr>
          <a:spLocks/>
        </xdr:cNvSpPr>
      </xdr:nvSpPr>
      <xdr:spPr>
        <a:xfrm flipH="1">
          <a:off x="2590800" y="7905750"/>
          <a:ext cx="95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41</xdr:row>
      <xdr:rowOff>0</xdr:rowOff>
    </xdr:from>
    <xdr:to>
      <xdr:col>11</xdr:col>
      <xdr:colOff>228600</xdr:colOff>
      <xdr:row>42</xdr:row>
      <xdr:rowOff>390525</xdr:rowOff>
    </xdr:to>
    <xdr:sp>
      <xdr:nvSpPr>
        <xdr:cNvPr id="5" name="Line 5"/>
        <xdr:cNvSpPr>
          <a:spLocks/>
        </xdr:cNvSpPr>
      </xdr:nvSpPr>
      <xdr:spPr>
        <a:xfrm>
          <a:off x="3714750" y="79057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41</xdr:row>
      <xdr:rowOff>9525</xdr:rowOff>
    </xdr:from>
    <xdr:to>
      <xdr:col>16</xdr:col>
      <xdr:colOff>200025</xdr:colOff>
      <xdr:row>42</xdr:row>
      <xdr:rowOff>409575</xdr:rowOff>
    </xdr:to>
    <xdr:sp>
      <xdr:nvSpPr>
        <xdr:cNvPr id="6" name="Line 6"/>
        <xdr:cNvSpPr>
          <a:spLocks/>
        </xdr:cNvSpPr>
      </xdr:nvSpPr>
      <xdr:spPr>
        <a:xfrm>
          <a:off x="5257800" y="79152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lgelerim\DOSYALARIM\&#350;EZ_&#304;DAR&#304;%20MAL&#304;%20&#304;&#350;LER\Yeni%20&#199;ALI&#350;MAM\&#350;ez_YEN&#304;%20BORD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Faturası"/>
      <sheetName val="HYolluğu"/>
      <sheetName val="HYolluğu (1)"/>
      <sheetName val="GGYolluğu"/>
      <sheetName val="GGYolluğu1"/>
      <sheetName val="HF"/>
      <sheetName val="e"/>
      <sheetName val="ee"/>
      <sheetName val="HY"/>
      <sheetName val="GGY"/>
      <sheetName val="GGYnakit"/>
      <sheetName val="EF"/>
      <sheetName val="S"/>
      <sheetName val="S1"/>
      <sheetName val="S2"/>
      <sheetName val="ABVÖPL"/>
      <sheetName val="PB(M)"/>
      <sheetName val="NAKİT"/>
      <sheetName val="MM"/>
      <sheetName val="MB"/>
      <sheetName val="ÖGİ"/>
      <sheetName val="K.Ö.Y"/>
      <sheetName val="maaş"/>
      <sheetName val="İM"/>
      <sheetName val="I"/>
      <sheetName val="II"/>
      <sheetName val="IN"/>
      <sheetName val="PB(İ)"/>
      <sheetName val="ABVÖPL (İ)"/>
      <sheetName val="A.SSK"/>
      <sheetName val="4A.SSK"/>
      <sheetName val="TED"/>
      <sheetName val="TEDN"/>
      <sheetName val="TEDN-1"/>
      <sheetName val="TEDN-2"/>
      <sheetName val="2001-1"/>
      <sheetName val="2001-2"/>
      <sheetName val="2001-3"/>
      <sheetName val="2001-4"/>
      <sheetName val="2001-5"/>
      <sheetName val="2001-6"/>
      <sheetName val="2001-7"/>
      <sheetName val="2001-8"/>
      <sheetName val="2001-9"/>
      <sheetName val="2001-10"/>
      <sheetName val="2001-11"/>
      <sheetName val="2001-12"/>
      <sheetName val="Vergi Mat"/>
      <sheetName val="MAKROLAR1"/>
      <sheetName val="MAKROLAR2"/>
      <sheetName val="SGY"/>
      <sheetName val="SABİTLER"/>
      <sheetName val="Bordrola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showZeros="0" tabSelected="1" zoomScalePageLayoutView="0" workbookViewId="0" topLeftCell="A1">
      <selection activeCell="H36" sqref="H36"/>
    </sheetView>
  </sheetViews>
  <sheetFormatPr defaultColWidth="9.140625" defaultRowHeight="12.75"/>
  <cols>
    <col min="1" max="1" width="15.421875" style="3" customWidth="1"/>
    <col min="2" max="2" width="10.421875" style="3" bestFit="1" customWidth="1"/>
    <col min="3" max="3" width="13.421875" style="3" customWidth="1"/>
    <col min="4" max="4" width="9.140625" style="3" customWidth="1"/>
    <col min="5" max="5" width="6.57421875" style="3" customWidth="1"/>
    <col min="6" max="6" width="6.8515625" style="3" customWidth="1"/>
    <col min="7" max="7" width="13.421875" style="3" customWidth="1"/>
    <col min="8" max="8" width="11.421875" style="3" customWidth="1"/>
    <col min="9" max="9" width="8.421875" style="3" customWidth="1"/>
    <col min="10" max="10" width="17.8515625" style="3" customWidth="1"/>
    <col min="11" max="11" width="12.7109375" style="3" customWidth="1"/>
    <col min="12" max="12" width="11.421875" style="3" customWidth="1"/>
    <col min="13" max="13" width="11.8515625" style="3" customWidth="1"/>
    <col min="14" max="14" width="3.8515625" style="3" customWidth="1"/>
    <col min="15" max="15" width="16.8515625" style="3" customWidth="1"/>
    <col min="16" max="16" width="6.57421875" style="3" customWidth="1"/>
    <col min="17" max="17" width="6.7109375" style="3" customWidth="1"/>
    <col min="18" max="16384" width="9.140625" style="3" customWidth="1"/>
  </cols>
  <sheetData>
    <row r="1" spans="1:13" ht="56.25" customHeight="1">
      <c r="A1" s="28"/>
      <c r="B1" s="28"/>
      <c r="C1" s="28"/>
      <c r="D1" s="28"/>
      <c r="E1" s="28"/>
      <c r="F1" s="28"/>
      <c r="G1" s="31"/>
      <c r="H1" s="28"/>
      <c r="I1" s="38" t="s">
        <v>60</v>
      </c>
      <c r="J1" s="39" t="s">
        <v>149</v>
      </c>
      <c r="K1" s="100" t="s">
        <v>61</v>
      </c>
      <c r="L1" s="99" t="s">
        <v>150</v>
      </c>
      <c r="M1" s="98" t="s">
        <v>151</v>
      </c>
    </row>
    <row r="2" spans="1:13" ht="12.75">
      <c r="A2" s="29"/>
      <c r="B2" s="35"/>
      <c r="C2" s="35"/>
      <c r="D2" s="35"/>
      <c r="E2" s="35"/>
      <c r="F2" s="35"/>
      <c r="G2" s="28"/>
      <c r="H2" s="28"/>
      <c r="I2" s="40"/>
      <c r="J2" s="41">
        <v>62</v>
      </c>
      <c r="K2" s="42"/>
      <c r="L2" s="37">
        <v>63</v>
      </c>
      <c r="M2" s="43">
        <v>71</v>
      </c>
    </row>
    <row r="4" spans="1:17" ht="15.75" customHeight="1">
      <c r="A4" s="1" t="s">
        <v>0</v>
      </c>
      <c r="B4" s="106" t="s">
        <v>148</v>
      </c>
      <c r="C4" s="107"/>
      <c r="D4" s="107"/>
      <c r="E4" s="108"/>
      <c r="F4" s="122" t="s">
        <v>77</v>
      </c>
      <c r="G4" s="123"/>
      <c r="H4" s="123"/>
      <c r="I4" s="123"/>
      <c r="J4" s="123"/>
      <c r="K4" s="124"/>
      <c r="L4" s="55" t="s">
        <v>1</v>
      </c>
      <c r="M4" s="112" t="s">
        <v>145</v>
      </c>
      <c r="N4" s="2"/>
      <c r="O4"/>
      <c r="P4"/>
      <c r="Q4"/>
    </row>
    <row r="5" spans="1:17" ht="16.5" customHeight="1">
      <c r="A5" s="1" t="s">
        <v>2</v>
      </c>
      <c r="B5" s="52" t="s">
        <v>144</v>
      </c>
      <c r="C5" s="53"/>
      <c r="D5" s="53"/>
      <c r="E5" s="54"/>
      <c r="F5" s="125"/>
      <c r="G5" s="126"/>
      <c r="H5" s="126"/>
      <c r="I5" s="126"/>
      <c r="J5" s="126"/>
      <c r="K5" s="127"/>
      <c r="L5" s="56"/>
      <c r="M5" s="114"/>
      <c r="N5" s="2"/>
      <c r="O5"/>
      <c r="P5"/>
      <c r="Q5"/>
    </row>
    <row r="6" spans="1:17" ht="15" customHeight="1">
      <c r="A6" s="1" t="s">
        <v>3</v>
      </c>
      <c r="B6" s="67" t="s">
        <v>146</v>
      </c>
      <c r="C6" s="109">
        <v>3</v>
      </c>
      <c r="D6" s="109"/>
      <c r="E6" s="110"/>
      <c r="F6" s="125"/>
      <c r="G6" s="126"/>
      <c r="H6" s="126"/>
      <c r="I6" s="126"/>
      <c r="J6" s="126"/>
      <c r="K6" s="127"/>
      <c r="L6" s="57"/>
      <c r="M6" s="116"/>
      <c r="N6" s="4"/>
      <c r="O6"/>
      <c r="P6"/>
      <c r="Q6"/>
    </row>
    <row r="7" spans="1:17" ht="12.75" customHeight="1">
      <c r="A7" s="1" t="s">
        <v>140</v>
      </c>
      <c r="B7" s="44">
        <v>11111111111</v>
      </c>
      <c r="C7" s="107"/>
      <c r="D7" s="107"/>
      <c r="E7" s="108"/>
      <c r="F7" s="125"/>
      <c r="G7" s="126"/>
      <c r="H7" s="126"/>
      <c r="I7" s="126"/>
      <c r="J7" s="126"/>
      <c r="K7" s="127"/>
      <c r="L7" s="58" t="s">
        <v>4</v>
      </c>
      <c r="M7" s="121">
        <v>2022</v>
      </c>
      <c r="N7" s="4"/>
      <c r="O7"/>
      <c r="P7"/>
      <c r="Q7"/>
    </row>
    <row r="8" spans="1:17" ht="12.75" customHeight="1">
      <c r="A8" s="1" t="s">
        <v>5</v>
      </c>
      <c r="B8" s="36">
        <v>62</v>
      </c>
      <c r="C8" s="107"/>
      <c r="D8" s="107"/>
      <c r="E8" s="108"/>
      <c r="F8" s="128"/>
      <c r="G8" s="129"/>
      <c r="H8" s="129"/>
      <c r="I8" s="129"/>
      <c r="J8" s="129"/>
      <c r="K8" s="130"/>
      <c r="L8" s="59"/>
      <c r="M8" s="121"/>
      <c r="N8" s="4"/>
      <c r="O8"/>
      <c r="P8"/>
      <c r="Q8"/>
    </row>
    <row r="9" spans="1:17" ht="23.25" customHeight="1">
      <c r="A9" s="58" t="s">
        <v>141</v>
      </c>
      <c r="B9" s="117" t="s">
        <v>152</v>
      </c>
      <c r="C9" s="118"/>
      <c r="D9" s="118"/>
      <c r="E9" s="118"/>
      <c r="F9" s="118"/>
      <c r="G9" s="118"/>
      <c r="H9" s="118"/>
      <c r="I9" s="118"/>
      <c r="J9" s="118"/>
      <c r="K9" s="119"/>
      <c r="L9" s="59"/>
      <c r="M9" s="97"/>
      <c r="N9" s="4"/>
      <c r="O9"/>
      <c r="P9"/>
      <c r="Q9"/>
    </row>
    <row r="10" spans="1:17" ht="12.75" customHeight="1">
      <c r="A10" s="135" t="s">
        <v>6</v>
      </c>
      <c r="B10" s="111" t="s">
        <v>63</v>
      </c>
      <c r="C10" s="112"/>
      <c r="D10" s="140" t="s">
        <v>66</v>
      </c>
      <c r="E10" s="141"/>
      <c r="F10" s="60"/>
      <c r="G10" s="131" t="s">
        <v>69</v>
      </c>
      <c r="H10" s="132"/>
      <c r="I10" s="137" t="s">
        <v>84</v>
      </c>
      <c r="J10" s="137"/>
      <c r="K10" s="120" t="s">
        <v>72</v>
      </c>
      <c r="L10" s="120"/>
      <c r="M10" s="120" t="s">
        <v>75</v>
      </c>
      <c r="N10" s="4"/>
      <c r="O10"/>
      <c r="P10"/>
      <c r="Q10"/>
    </row>
    <row r="11" spans="1:17" ht="12.75">
      <c r="A11" s="138"/>
      <c r="B11" s="113"/>
      <c r="C11" s="114"/>
      <c r="D11" s="139" t="s">
        <v>64</v>
      </c>
      <c r="E11" s="135" t="s">
        <v>65</v>
      </c>
      <c r="F11" s="61"/>
      <c r="G11" s="133"/>
      <c r="H11" s="134"/>
      <c r="I11" s="137"/>
      <c r="J11" s="137"/>
      <c r="K11" s="142" t="s">
        <v>73</v>
      </c>
      <c r="L11" s="135" t="s">
        <v>74</v>
      </c>
      <c r="M11" s="120"/>
      <c r="N11" s="4"/>
      <c r="O11"/>
      <c r="P11"/>
      <c r="Q11"/>
    </row>
    <row r="12" spans="1:17" ht="12.75" customHeight="1">
      <c r="A12" s="138"/>
      <c r="B12" s="113"/>
      <c r="C12" s="114"/>
      <c r="D12" s="139"/>
      <c r="E12" s="138"/>
      <c r="F12" s="135" t="s">
        <v>7</v>
      </c>
      <c r="G12" s="45" t="s">
        <v>8</v>
      </c>
      <c r="H12" s="45" t="s">
        <v>9</v>
      </c>
      <c r="I12" s="49" t="s">
        <v>76</v>
      </c>
      <c r="J12" s="49" t="s">
        <v>70</v>
      </c>
      <c r="K12" s="143"/>
      <c r="L12" s="138"/>
      <c r="M12" s="120" t="s">
        <v>62</v>
      </c>
      <c r="N12" s="4"/>
      <c r="O12"/>
      <c r="P12"/>
      <c r="Q12"/>
    </row>
    <row r="13" spans="1:17" ht="12.75">
      <c r="A13" s="136"/>
      <c r="B13" s="115"/>
      <c r="C13" s="116"/>
      <c r="D13" s="139"/>
      <c r="E13" s="136"/>
      <c r="F13" s="136"/>
      <c r="G13" s="68" t="s">
        <v>67</v>
      </c>
      <c r="H13" s="68" t="s">
        <v>67</v>
      </c>
      <c r="I13" s="50" t="s">
        <v>68</v>
      </c>
      <c r="J13" s="50" t="s">
        <v>71</v>
      </c>
      <c r="K13" s="144"/>
      <c r="L13" s="51" t="s">
        <v>62</v>
      </c>
      <c r="M13" s="120"/>
      <c r="N13" s="4"/>
      <c r="O13"/>
      <c r="P13"/>
      <c r="Q13"/>
    </row>
    <row r="14" spans="1:17" ht="12.75" customHeight="1">
      <c r="A14" s="30">
        <v>44571</v>
      </c>
      <c r="B14" s="104" t="s">
        <v>143</v>
      </c>
      <c r="C14" s="105"/>
      <c r="D14" s="72">
        <v>0.3333333333333333</v>
      </c>
      <c r="E14" s="72">
        <v>0.7083333333333334</v>
      </c>
      <c r="F14" s="69">
        <v>0.3333333333333333</v>
      </c>
      <c r="G14" s="32">
        <f>B8</f>
        <v>62</v>
      </c>
      <c r="H14" s="32">
        <f>IF(A14&gt;0,ROUND((G14*F14),2))</f>
        <v>20.67</v>
      </c>
      <c r="I14" s="92" t="s">
        <v>142</v>
      </c>
      <c r="J14" s="93">
        <v>40</v>
      </c>
      <c r="K14" s="94"/>
      <c r="L14" s="95"/>
      <c r="M14" s="96">
        <f>SUM(H14:J14)</f>
        <v>60.67</v>
      </c>
      <c r="N14" s="5"/>
      <c r="O14"/>
      <c r="P14"/>
      <c r="Q14"/>
    </row>
    <row r="15" spans="1:15" ht="12.75" customHeight="1">
      <c r="A15" s="30"/>
      <c r="B15" s="104"/>
      <c r="C15" s="105"/>
      <c r="D15" s="72"/>
      <c r="E15" s="72"/>
      <c r="F15" s="69"/>
      <c r="G15" s="32"/>
      <c r="H15" s="32"/>
      <c r="I15" s="92"/>
      <c r="J15" s="93"/>
      <c r="K15" s="94"/>
      <c r="L15" s="95"/>
      <c r="M15" s="96">
        <f aca="true" t="shared" si="0" ref="M15:M23">SUM(H15:J15)</f>
        <v>0</v>
      </c>
      <c r="N15" s="5"/>
      <c r="O15" s="6"/>
    </row>
    <row r="16" spans="1:15" ht="12.75" customHeight="1">
      <c r="A16" s="30"/>
      <c r="B16" s="104"/>
      <c r="C16" s="105"/>
      <c r="D16" s="72"/>
      <c r="E16" s="72"/>
      <c r="F16" s="69"/>
      <c r="G16" s="32"/>
      <c r="H16" s="32"/>
      <c r="I16" s="92"/>
      <c r="J16" s="93"/>
      <c r="K16" s="94"/>
      <c r="L16" s="95"/>
      <c r="M16" s="96">
        <f t="shared" si="0"/>
        <v>0</v>
      </c>
      <c r="N16" s="5"/>
      <c r="O16" s="6"/>
    </row>
    <row r="17" spans="1:14" ht="12.75" customHeight="1">
      <c r="A17" s="30"/>
      <c r="B17" s="104"/>
      <c r="C17" s="105"/>
      <c r="D17" s="72"/>
      <c r="E17" s="72"/>
      <c r="F17" s="69"/>
      <c r="G17" s="32"/>
      <c r="H17" s="32"/>
      <c r="I17" s="92"/>
      <c r="J17" s="93"/>
      <c r="K17" s="94"/>
      <c r="L17" s="95"/>
      <c r="M17" s="96">
        <f t="shared" si="0"/>
        <v>0</v>
      </c>
      <c r="N17" s="5"/>
    </row>
    <row r="18" spans="1:14" ht="12.75" customHeight="1">
      <c r="A18" s="30"/>
      <c r="B18" s="104"/>
      <c r="C18" s="105"/>
      <c r="D18" s="72"/>
      <c r="E18" s="72"/>
      <c r="F18" s="69"/>
      <c r="G18" s="32"/>
      <c r="H18" s="32"/>
      <c r="I18" s="92"/>
      <c r="J18" s="93"/>
      <c r="K18" s="94"/>
      <c r="L18" s="95"/>
      <c r="M18" s="96">
        <f t="shared" si="0"/>
        <v>0</v>
      </c>
      <c r="N18" s="5"/>
    </row>
    <row r="19" spans="1:14" ht="12.75" customHeight="1">
      <c r="A19" s="30"/>
      <c r="B19" s="104"/>
      <c r="C19" s="105"/>
      <c r="D19" s="72"/>
      <c r="E19" s="72"/>
      <c r="F19" s="69"/>
      <c r="G19" s="32"/>
      <c r="H19" s="32"/>
      <c r="I19" s="92"/>
      <c r="J19" s="93"/>
      <c r="K19" s="94"/>
      <c r="L19" s="95"/>
      <c r="M19" s="96">
        <f t="shared" si="0"/>
        <v>0</v>
      </c>
      <c r="N19" s="5"/>
    </row>
    <row r="20" spans="1:14" ht="12.75" customHeight="1">
      <c r="A20" s="30"/>
      <c r="B20" s="104"/>
      <c r="C20" s="105"/>
      <c r="D20" s="72"/>
      <c r="E20" s="72"/>
      <c r="F20" s="69"/>
      <c r="G20" s="32"/>
      <c r="H20" s="32"/>
      <c r="I20" s="92"/>
      <c r="J20" s="93"/>
      <c r="K20" s="94"/>
      <c r="L20" s="95"/>
      <c r="M20" s="96">
        <f t="shared" si="0"/>
        <v>0</v>
      </c>
      <c r="N20" s="5"/>
    </row>
    <row r="21" spans="1:14" ht="12.75" customHeight="1">
      <c r="A21" s="30"/>
      <c r="B21" s="104"/>
      <c r="C21" s="105"/>
      <c r="D21" s="72"/>
      <c r="E21" s="72"/>
      <c r="F21" s="69"/>
      <c r="G21" s="32"/>
      <c r="H21" s="32"/>
      <c r="I21" s="92"/>
      <c r="J21" s="93"/>
      <c r="K21" s="94"/>
      <c r="L21" s="95"/>
      <c r="M21" s="96">
        <f t="shared" si="0"/>
        <v>0</v>
      </c>
      <c r="N21" s="5"/>
    </row>
    <row r="22" spans="1:14" ht="12.75" customHeight="1">
      <c r="A22" s="30"/>
      <c r="B22" s="104"/>
      <c r="C22" s="105"/>
      <c r="D22" s="72"/>
      <c r="E22" s="72"/>
      <c r="F22" s="69"/>
      <c r="G22" s="32"/>
      <c r="H22" s="32"/>
      <c r="I22" s="92"/>
      <c r="J22" s="93"/>
      <c r="K22" s="94"/>
      <c r="L22" s="95"/>
      <c r="M22" s="96">
        <f t="shared" si="0"/>
        <v>0</v>
      </c>
      <c r="N22" s="5"/>
    </row>
    <row r="23" spans="1:14" ht="12.75" customHeight="1">
      <c r="A23" s="30"/>
      <c r="B23" s="104"/>
      <c r="C23" s="105"/>
      <c r="D23" s="72"/>
      <c r="E23" s="72"/>
      <c r="F23" s="69"/>
      <c r="G23" s="32"/>
      <c r="H23" s="32"/>
      <c r="I23" s="92"/>
      <c r="J23" s="93"/>
      <c r="K23" s="94"/>
      <c r="L23" s="95"/>
      <c r="M23" s="96">
        <f t="shared" si="0"/>
        <v>0</v>
      </c>
      <c r="N23" s="5"/>
    </row>
    <row r="24" spans="1:14" ht="18" customHeight="1">
      <c r="A24" s="101" t="s">
        <v>80</v>
      </c>
      <c r="B24" s="102"/>
      <c r="C24" s="102"/>
      <c r="D24" s="102"/>
      <c r="E24" s="102"/>
      <c r="F24" s="102"/>
      <c r="G24" s="103"/>
      <c r="H24" s="33">
        <f>SUM(H14:H23)</f>
        <v>20.67</v>
      </c>
      <c r="I24" s="7"/>
      <c r="J24" s="62">
        <f>SUM(J14:J14)</f>
        <v>40</v>
      </c>
      <c r="K24" s="33">
        <f>IF(SUM(K14:K17)&gt;0,SUM(K14:K17),"")</f>
      </c>
      <c r="L24" s="33">
        <f>IF(SUM(L14:L17)&gt;0,SUM(L14:L17),"")</f>
      </c>
      <c r="M24" s="71">
        <f>SUM(M14:M23)</f>
        <v>60.67</v>
      </c>
      <c r="N24" s="8"/>
    </row>
    <row r="25" spans="1:14" ht="12.75">
      <c r="A25" s="9"/>
      <c r="B25" s="9"/>
      <c r="C25" s="9"/>
      <c r="D25" s="9"/>
      <c r="E25" s="10"/>
      <c r="F25" s="11"/>
      <c r="G25" s="11"/>
      <c r="H25" s="12"/>
      <c r="I25" s="11"/>
      <c r="J25" s="11"/>
      <c r="K25" s="13"/>
      <c r="L25" s="12"/>
      <c r="M25" s="11"/>
      <c r="N25" s="8"/>
    </row>
    <row r="26" spans="1:13" ht="12.75">
      <c r="A26" s="46" t="s">
        <v>81</v>
      </c>
      <c r="B26" s="46"/>
      <c r="C26" s="46"/>
      <c r="D26" s="46"/>
      <c r="E26" s="46" t="s">
        <v>82</v>
      </c>
      <c r="F26" s="46"/>
      <c r="G26" s="46"/>
      <c r="H26" s="66">
        <f>M24</f>
        <v>60.67</v>
      </c>
      <c r="I26" s="46" t="s">
        <v>62</v>
      </c>
      <c r="J26" s="46" t="s">
        <v>83</v>
      </c>
      <c r="K26" s="46"/>
      <c r="L26" s="15"/>
      <c r="M26" s="16"/>
    </row>
    <row r="27" spans="1:14" ht="12.75">
      <c r="A27" s="17"/>
      <c r="B27" s="17"/>
      <c r="C27" s="17"/>
      <c r="D27" s="17"/>
      <c r="E27" s="17"/>
      <c r="F27" s="17"/>
      <c r="G27" s="17"/>
      <c r="H27" s="34"/>
      <c r="I27" s="17"/>
      <c r="J27" s="17"/>
      <c r="K27" s="17"/>
      <c r="L27" s="27"/>
      <c r="M27" s="17"/>
      <c r="N27" s="18"/>
    </row>
    <row r="28" spans="1:14" ht="12.75">
      <c r="A28" s="14"/>
      <c r="B28" s="14"/>
      <c r="C28" s="14"/>
      <c r="D28" s="14"/>
      <c r="E28" s="16"/>
      <c r="F28" s="19"/>
      <c r="G28" s="14"/>
      <c r="H28" s="14"/>
      <c r="I28" s="14"/>
      <c r="J28" s="14"/>
      <c r="K28" s="14"/>
      <c r="L28" s="14"/>
      <c r="M28" s="14"/>
      <c r="N28" s="20"/>
    </row>
    <row r="29" spans="1:14" ht="12.75">
      <c r="A29" s="21"/>
      <c r="B29" s="22"/>
      <c r="C29" s="22"/>
      <c r="D29" s="22"/>
      <c r="E29" s="21"/>
      <c r="F29" s="21"/>
      <c r="G29" s="21"/>
      <c r="H29" s="21"/>
      <c r="I29" s="21"/>
      <c r="J29" s="21"/>
      <c r="K29" s="21"/>
      <c r="L29" s="21"/>
      <c r="M29" s="21"/>
      <c r="N29" s="23"/>
    </row>
    <row r="30" spans="1:14" ht="12.75">
      <c r="A30" s="21"/>
      <c r="B30" s="22"/>
      <c r="C30" s="22"/>
      <c r="D30" s="22"/>
      <c r="E30" s="21"/>
      <c r="F30" s="21"/>
      <c r="G30" s="21"/>
      <c r="H30" s="21"/>
      <c r="I30" s="21"/>
      <c r="J30" s="21"/>
      <c r="K30" s="21"/>
      <c r="L30" s="21"/>
      <c r="M30" s="21"/>
      <c r="N30" s="23"/>
    </row>
    <row r="31" spans="1:14" ht="12.75">
      <c r="A31" s="24"/>
      <c r="B31" s="24"/>
      <c r="C31" s="24"/>
      <c r="D31" s="24"/>
      <c r="E31" s="24"/>
      <c r="F31" s="24"/>
      <c r="G31" s="24"/>
      <c r="H31" s="19">
        <f ca="1">TODAY()</f>
        <v>44578</v>
      </c>
      <c r="I31" s="19"/>
      <c r="J31" s="19"/>
      <c r="K31" s="24"/>
      <c r="L31" s="70">
        <f ca="1">TODAY()</f>
        <v>44578</v>
      </c>
      <c r="M31" s="24"/>
      <c r="N31" s="25"/>
    </row>
    <row r="32" spans="1:14" ht="12.75">
      <c r="A32" s="26" t="s">
        <v>10</v>
      </c>
      <c r="B32" s="21"/>
      <c r="C32" s="21"/>
      <c r="D32" s="21"/>
      <c r="E32" s="21"/>
      <c r="F32" s="21"/>
      <c r="G32" s="21"/>
      <c r="H32" s="63" t="s">
        <v>79</v>
      </c>
      <c r="I32" s="19"/>
      <c r="J32" s="19"/>
      <c r="K32" s="63" t="s">
        <v>23</v>
      </c>
      <c r="L32" s="64" t="s">
        <v>78</v>
      </c>
      <c r="M32" s="21"/>
      <c r="N32" s="23"/>
    </row>
    <row r="33" spans="1:14" ht="12.75">
      <c r="A33" s="26" t="s">
        <v>11</v>
      </c>
      <c r="B33" s="21"/>
      <c r="C33" s="21"/>
      <c r="D33" s="21"/>
      <c r="E33" s="21"/>
      <c r="F33" s="47" t="s">
        <v>18</v>
      </c>
      <c r="G33" s="47"/>
      <c r="H33" s="48" t="s">
        <v>153</v>
      </c>
      <c r="I33" s="48"/>
      <c r="J33" s="48"/>
      <c r="K33" s="47"/>
      <c r="L33" s="48" t="str">
        <f>B4</f>
        <v>AAAAAAAAAAAAAAAAAA</v>
      </c>
      <c r="M33" s="48"/>
      <c r="N33" s="23"/>
    </row>
    <row r="34" spans="1:14" ht="12.75">
      <c r="A34" s="21"/>
      <c r="B34" s="21"/>
      <c r="C34" s="21"/>
      <c r="D34" s="21"/>
      <c r="E34" s="21"/>
      <c r="F34" s="47" t="s">
        <v>19</v>
      </c>
      <c r="G34" s="47"/>
      <c r="H34" s="48" t="s">
        <v>147</v>
      </c>
      <c r="I34" s="48"/>
      <c r="J34" s="48"/>
      <c r="K34" s="21"/>
      <c r="L34" s="65" t="str">
        <f>B5</f>
        <v>ÖĞRETMEN</v>
      </c>
      <c r="M34" s="21"/>
      <c r="N34" s="23"/>
    </row>
    <row r="35" spans="1:14" ht="12.75">
      <c r="A35" s="21"/>
      <c r="B35" s="21"/>
      <c r="C35" s="21"/>
      <c r="D35" s="21"/>
      <c r="E35" s="21"/>
      <c r="F35" s="47" t="s">
        <v>20</v>
      </c>
      <c r="G35" s="47"/>
      <c r="H35" s="48"/>
      <c r="I35" s="48"/>
      <c r="J35" s="48"/>
      <c r="K35" s="21"/>
      <c r="L35" s="9"/>
      <c r="M35" s="21"/>
      <c r="N35" s="23"/>
    </row>
    <row r="36" spans="1:14" ht="12.75">
      <c r="A36" s="21"/>
      <c r="B36" s="21"/>
      <c r="C36" s="21"/>
      <c r="D36" s="21"/>
      <c r="E36" s="21"/>
      <c r="F36" s="21"/>
      <c r="G36" s="14"/>
      <c r="H36" s="21"/>
      <c r="I36" s="21"/>
      <c r="J36" s="21"/>
      <c r="K36" s="21"/>
      <c r="L36" s="16"/>
      <c r="M36" s="21"/>
      <c r="N36" s="23"/>
    </row>
  </sheetData>
  <sheetProtection/>
  <mergeCells count="32">
    <mergeCell ref="A10:A13"/>
    <mergeCell ref="D11:D13"/>
    <mergeCell ref="E11:E13"/>
    <mergeCell ref="D10:E10"/>
    <mergeCell ref="K11:K13"/>
    <mergeCell ref="L11:L12"/>
    <mergeCell ref="K10:L10"/>
    <mergeCell ref="M4:M6"/>
    <mergeCell ref="M12:M13"/>
    <mergeCell ref="M10:M11"/>
    <mergeCell ref="M7:M8"/>
    <mergeCell ref="B20:C20"/>
    <mergeCell ref="B14:C14"/>
    <mergeCell ref="F4:K8"/>
    <mergeCell ref="G10:H11"/>
    <mergeCell ref="F12:F13"/>
    <mergeCell ref="I10:J11"/>
    <mergeCell ref="B4:E4"/>
    <mergeCell ref="C6:E6"/>
    <mergeCell ref="C7:E7"/>
    <mergeCell ref="C8:E8"/>
    <mergeCell ref="B10:C13"/>
    <mergeCell ref="B9:K9"/>
    <mergeCell ref="A24:G24"/>
    <mergeCell ref="B22:C22"/>
    <mergeCell ref="B23:C23"/>
    <mergeCell ref="B15:C15"/>
    <mergeCell ref="B19:C19"/>
    <mergeCell ref="B16:C16"/>
    <mergeCell ref="B17:C17"/>
    <mergeCell ref="B18:C18"/>
    <mergeCell ref="B21:C21"/>
  </mergeCells>
  <printOptions horizontalCentered="1"/>
  <pageMargins left="0.984251968503937" right="0.984251968503937" top="0.984251968503937" bottom="0.984251968503937" header="0" footer="0"/>
  <pageSetup blackAndWhite="1" horizontalDpi="600" verticalDpi="600" orientation="landscape" paperSize="9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zoomScalePageLayoutView="0" workbookViewId="0" topLeftCell="A1">
      <selection activeCell="R16" sqref="R16"/>
    </sheetView>
  </sheetViews>
  <sheetFormatPr defaultColWidth="9.140625" defaultRowHeight="12.75"/>
  <cols>
    <col min="1" max="1" width="12.57421875" style="73" customWidth="1"/>
    <col min="2" max="10" width="3.7109375" style="73" customWidth="1"/>
    <col min="11" max="11" width="6.28125" style="73" customWidth="1"/>
    <col min="12" max="15" width="3.7109375" style="73" customWidth="1"/>
    <col min="16" max="16" width="8.7109375" style="73" customWidth="1"/>
    <col min="17" max="17" width="6.7109375" style="73" customWidth="1"/>
    <col min="18" max="18" width="18.57421875" style="73" customWidth="1"/>
    <col min="19" max="19" width="25.421875" style="73" customWidth="1"/>
    <col min="20" max="16384" width="9.140625" style="73" customWidth="1"/>
  </cols>
  <sheetData>
    <row r="1" spans="1:19" ht="36" customHeight="1">
      <c r="A1" s="150" t="s">
        <v>85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</row>
    <row r="2" spans="1:19" ht="19.5" customHeight="1">
      <c r="A2" s="74" t="s">
        <v>12</v>
      </c>
      <c r="B2" s="151" t="s">
        <v>24</v>
      </c>
      <c r="C2" s="152"/>
      <c r="D2" s="152"/>
      <c r="E2" s="152"/>
      <c r="F2" s="152"/>
      <c r="G2" s="152"/>
      <c r="H2" s="152"/>
      <c r="I2" s="152"/>
      <c r="J2" s="153"/>
      <c r="K2" s="154"/>
      <c r="L2" s="154"/>
      <c r="M2" s="154"/>
      <c r="N2" s="154"/>
      <c r="O2" s="154"/>
      <c r="P2" s="154"/>
      <c r="Q2" s="154"/>
      <c r="R2" s="154"/>
      <c r="S2" s="154"/>
    </row>
    <row r="3" spans="1:19" ht="19.5" customHeight="1">
      <c r="A3" s="75" t="s">
        <v>25</v>
      </c>
      <c r="B3" s="155" t="s">
        <v>26</v>
      </c>
      <c r="C3" s="156"/>
      <c r="D3" s="156"/>
      <c r="E3" s="156"/>
      <c r="F3" s="156"/>
      <c r="G3" s="156"/>
      <c r="H3" s="156"/>
      <c r="I3" s="156"/>
      <c r="J3" s="157"/>
      <c r="K3" s="158" t="s">
        <v>4</v>
      </c>
      <c r="L3" s="158"/>
      <c r="M3" s="158"/>
      <c r="N3" s="158"/>
      <c r="O3" s="159">
        <f ca="1">TODAY()</f>
        <v>44578</v>
      </c>
      <c r="P3" s="159"/>
      <c r="Q3" s="158" t="s">
        <v>27</v>
      </c>
      <c r="R3" s="75" t="s">
        <v>28</v>
      </c>
      <c r="S3" s="77" t="s">
        <v>126</v>
      </c>
    </row>
    <row r="4" spans="1:19" ht="19.5" customHeight="1">
      <c r="A4" s="161" t="s">
        <v>29</v>
      </c>
      <c r="B4" s="76">
        <v>1</v>
      </c>
      <c r="C4" s="76">
        <v>2</v>
      </c>
      <c r="D4" s="76">
        <v>3</v>
      </c>
      <c r="E4" s="76">
        <v>4</v>
      </c>
      <c r="F4" s="76">
        <v>5</v>
      </c>
      <c r="G4" s="158" t="s">
        <v>13</v>
      </c>
      <c r="H4" s="158"/>
      <c r="I4" s="158"/>
      <c r="J4" s="158"/>
      <c r="K4" s="158"/>
      <c r="L4" s="162" t="s">
        <v>15</v>
      </c>
      <c r="M4" s="162"/>
      <c r="N4" s="162"/>
      <c r="O4" s="163"/>
      <c r="P4" s="158"/>
      <c r="Q4" s="158"/>
      <c r="R4" s="75" t="s">
        <v>121</v>
      </c>
      <c r="S4" s="76">
        <v>30457800748</v>
      </c>
    </row>
    <row r="5" spans="1:19" ht="19.5" customHeight="1">
      <c r="A5" s="161"/>
      <c r="B5" s="76">
        <v>13</v>
      </c>
      <c r="C5" s="76">
        <v>1</v>
      </c>
      <c r="D5" s="76">
        <v>31</v>
      </c>
      <c r="E5" s="76">
        <v>62</v>
      </c>
      <c r="F5" s="76">
        <v>285</v>
      </c>
      <c r="G5" s="158"/>
      <c r="H5" s="158"/>
      <c r="I5" s="158"/>
      <c r="J5" s="158"/>
      <c r="K5" s="158"/>
      <c r="L5" s="162" t="s">
        <v>30</v>
      </c>
      <c r="M5" s="162"/>
      <c r="N5" s="162"/>
      <c r="O5" s="164"/>
      <c r="P5" s="164"/>
      <c r="Q5" s="158"/>
      <c r="R5" s="75" t="s">
        <v>31</v>
      </c>
      <c r="S5" s="77" t="s">
        <v>86</v>
      </c>
    </row>
    <row r="6" spans="1:19" ht="19.5" customHeight="1" thickBot="1">
      <c r="A6" s="75" t="s">
        <v>32</v>
      </c>
      <c r="B6" s="155" t="s">
        <v>87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7"/>
      <c r="Q6" s="158"/>
      <c r="R6" s="75" t="s">
        <v>33</v>
      </c>
      <c r="S6" s="77" t="s">
        <v>127</v>
      </c>
    </row>
    <row r="7" spans="1:19" ht="19.5" customHeight="1" thickBot="1" thickTop="1">
      <c r="A7" s="74" t="s">
        <v>34</v>
      </c>
      <c r="B7" s="165" t="s">
        <v>116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58"/>
      <c r="R7" s="75" t="s">
        <v>35</v>
      </c>
      <c r="S7" s="91">
        <v>797397</v>
      </c>
    </row>
    <row r="8" spans="1:19" ht="19.5" customHeight="1" thickTop="1">
      <c r="A8" s="148" t="str">
        <f>S3</f>
        <v>Erhan ÇARŞAMBALI</v>
      </c>
      <c r="B8" s="149"/>
      <c r="C8" s="149"/>
      <c r="D8" s="149"/>
      <c r="E8" s="149"/>
      <c r="F8" s="149"/>
      <c r="G8" s="149"/>
      <c r="H8" s="149"/>
      <c r="I8" s="145" t="s">
        <v>119</v>
      </c>
      <c r="J8" s="146"/>
      <c r="K8" s="146"/>
      <c r="L8" s="146"/>
      <c r="M8" s="146"/>
      <c r="N8" s="146"/>
      <c r="O8" s="146"/>
      <c r="P8" s="147"/>
      <c r="Q8" s="160"/>
      <c r="R8" s="75" t="s">
        <v>36</v>
      </c>
      <c r="S8" s="77" t="s">
        <v>88</v>
      </c>
    </row>
    <row r="9" spans="1:19" ht="15" customHeight="1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</row>
    <row r="10" spans="1:19" ht="15" customHeight="1">
      <c r="A10" s="158" t="s">
        <v>14</v>
      </c>
      <c r="B10" s="167" t="s">
        <v>37</v>
      </c>
      <c r="C10" s="167"/>
      <c r="D10" s="167"/>
      <c r="E10" s="167"/>
      <c r="F10" s="167"/>
      <c r="G10" s="167" t="s">
        <v>38</v>
      </c>
      <c r="H10" s="167"/>
      <c r="I10" s="167"/>
      <c r="J10" s="167"/>
      <c r="K10" s="167" t="s">
        <v>39</v>
      </c>
      <c r="L10" s="167" t="s">
        <v>40</v>
      </c>
      <c r="M10" s="167"/>
      <c r="N10" s="167"/>
      <c r="O10" s="167"/>
      <c r="P10" s="158" t="s">
        <v>41</v>
      </c>
      <c r="Q10" s="158"/>
      <c r="R10" s="158"/>
      <c r="S10" s="158" t="s">
        <v>42</v>
      </c>
    </row>
    <row r="11" spans="1:19" ht="15" customHeight="1">
      <c r="A11" s="158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8" t="s">
        <v>89</v>
      </c>
      <c r="Q11" s="160"/>
      <c r="R11" s="76" t="s">
        <v>90</v>
      </c>
      <c r="S11" s="158"/>
    </row>
    <row r="12" spans="1:19" ht="15" customHeight="1">
      <c r="A12" s="158"/>
      <c r="B12" s="76">
        <v>1</v>
      </c>
      <c r="C12" s="76">
        <v>2</v>
      </c>
      <c r="D12" s="76">
        <v>3</v>
      </c>
      <c r="E12" s="76">
        <v>4</v>
      </c>
      <c r="F12" s="76">
        <v>5</v>
      </c>
      <c r="G12" s="76">
        <v>1</v>
      </c>
      <c r="H12" s="76">
        <v>2</v>
      </c>
      <c r="I12" s="76">
        <v>3</v>
      </c>
      <c r="J12" s="76">
        <v>4</v>
      </c>
      <c r="K12" s="76">
        <v>1</v>
      </c>
      <c r="L12" s="76">
        <v>1</v>
      </c>
      <c r="M12" s="76">
        <v>2</v>
      </c>
      <c r="N12" s="76">
        <v>3</v>
      </c>
      <c r="O12" s="76">
        <v>4</v>
      </c>
      <c r="P12" s="168" t="s">
        <v>91</v>
      </c>
      <c r="Q12" s="160"/>
      <c r="R12" s="76" t="s">
        <v>92</v>
      </c>
      <c r="S12" s="158"/>
    </row>
    <row r="13" spans="1:19" ht="13.5" customHeight="1">
      <c r="A13" s="78" t="s">
        <v>95</v>
      </c>
      <c r="B13" s="78" t="s">
        <v>43</v>
      </c>
      <c r="C13" s="78" t="s">
        <v>22</v>
      </c>
      <c r="D13" s="78" t="s">
        <v>114</v>
      </c>
      <c r="E13" s="78">
        <v>62</v>
      </c>
      <c r="F13" s="78"/>
      <c r="G13" s="78" t="s">
        <v>133</v>
      </c>
      <c r="H13" s="78" t="s">
        <v>22</v>
      </c>
      <c r="I13" s="78" t="s">
        <v>59</v>
      </c>
      <c r="J13" s="78" t="s">
        <v>46</v>
      </c>
      <c r="K13" s="78" t="s">
        <v>22</v>
      </c>
      <c r="L13" s="78" t="s">
        <v>47</v>
      </c>
      <c r="M13" s="78" t="s">
        <v>47</v>
      </c>
      <c r="N13" s="78" t="s">
        <v>44</v>
      </c>
      <c r="O13" s="78" t="s">
        <v>21</v>
      </c>
      <c r="P13" s="169">
        <f>Yolluk!M24</f>
        <v>60.67</v>
      </c>
      <c r="Q13" s="169"/>
      <c r="R13" s="79"/>
      <c r="S13" s="80" t="s">
        <v>129</v>
      </c>
    </row>
    <row r="14" spans="1:19" ht="13.5" customHeight="1" hidden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 t="s">
        <v>47</v>
      </c>
      <c r="M14" s="78" t="s">
        <v>45</v>
      </c>
      <c r="N14" s="78" t="s">
        <v>22</v>
      </c>
      <c r="O14" s="78" t="s">
        <v>22</v>
      </c>
      <c r="P14" s="170"/>
      <c r="Q14" s="171"/>
      <c r="R14" s="79"/>
      <c r="S14" s="80" t="s">
        <v>117</v>
      </c>
    </row>
    <row r="15" spans="1:19" ht="13.5" customHeight="1" hidden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 t="s">
        <v>47</v>
      </c>
      <c r="M15" s="78" t="s">
        <v>45</v>
      </c>
      <c r="N15" s="78" t="s">
        <v>59</v>
      </c>
      <c r="O15" s="78" t="s">
        <v>22</v>
      </c>
      <c r="P15" s="170"/>
      <c r="Q15" s="171"/>
      <c r="R15" s="79"/>
      <c r="S15" s="80" t="s">
        <v>118</v>
      </c>
    </row>
    <row r="16" spans="1:19" ht="13.5" customHeight="1">
      <c r="A16" s="78" t="s">
        <v>48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 t="s">
        <v>44</v>
      </c>
      <c r="M16" s="78" t="s">
        <v>134</v>
      </c>
      <c r="N16" s="78" t="s">
        <v>44</v>
      </c>
      <c r="O16" s="78" t="s">
        <v>44</v>
      </c>
      <c r="P16" s="169"/>
      <c r="Q16" s="169"/>
      <c r="R16" s="79">
        <f>ROUND((P13+P14+P15)*0.0075,2)</f>
        <v>0.46</v>
      </c>
      <c r="S16" s="80" t="s">
        <v>58</v>
      </c>
    </row>
    <row r="17" spans="1:19" ht="13.5" customHeight="1">
      <c r="A17" s="78" t="s">
        <v>93</v>
      </c>
      <c r="B17" s="78" t="s">
        <v>43</v>
      </c>
      <c r="C17" s="78" t="s">
        <v>22</v>
      </c>
      <c r="D17" s="78" t="s">
        <v>114</v>
      </c>
      <c r="E17" s="78" t="s">
        <v>115</v>
      </c>
      <c r="F17" s="78" t="s">
        <v>120</v>
      </c>
      <c r="G17" s="78"/>
      <c r="H17" s="78"/>
      <c r="I17" s="78"/>
      <c r="J17" s="78"/>
      <c r="K17" s="78"/>
      <c r="L17" s="78" t="s">
        <v>47</v>
      </c>
      <c r="M17" s="78" t="s">
        <v>47</v>
      </c>
      <c r="N17" s="78" t="s">
        <v>44</v>
      </c>
      <c r="O17" s="78" t="s">
        <v>21</v>
      </c>
      <c r="P17" s="169">
        <f>P13</f>
        <v>60.67</v>
      </c>
      <c r="Q17" s="169"/>
      <c r="R17" s="79"/>
      <c r="S17" s="80" t="s">
        <v>129</v>
      </c>
    </row>
    <row r="18" spans="1:19" ht="13.5" customHeight="1">
      <c r="A18" s="78" t="s">
        <v>96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 t="s">
        <v>46</v>
      </c>
      <c r="M18" s="78" t="s">
        <v>46</v>
      </c>
      <c r="N18" s="78" t="s">
        <v>46</v>
      </c>
      <c r="O18" s="78" t="s">
        <v>46</v>
      </c>
      <c r="P18" s="169"/>
      <c r="Q18" s="169"/>
      <c r="R18" s="79">
        <f>P13</f>
        <v>60.67</v>
      </c>
      <c r="S18" s="80" t="s">
        <v>130</v>
      </c>
    </row>
    <row r="19" spans="1:19" ht="13.5" customHeight="1">
      <c r="A19" s="78" t="s">
        <v>94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 t="s">
        <v>44</v>
      </c>
      <c r="M19" s="78" t="s">
        <v>134</v>
      </c>
      <c r="N19" s="78" t="s">
        <v>44</v>
      </c>
      <c r="O19" s="78" t="s">
        <v>44</v>
      </c>
      <c r="P19" s="169"/>
      <c r="Q19" s="169"/>
      <c r="R19" s="79">
        <f>R16</f>
        <v>0.46</v>
      </c>
      <c r="S19" s="80" t="s">
        <v>58</v>
      </c>
    </row>
    <row r="20" spans="1:19" ht="13.5" customHeight="1">
      <c r="A20" s="78" t="s">
        <v>97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 t="s">
        <v>46</v>
      </c>
      <c r="M20" s="78" t="s">
        <v>46</v>
      </c>
      <c r="N20" s="78" t="s">
        <v>46</v>
      </c>
      <c r="O20" s="78" t="s">
        <v>46</v>
      </c>
      <c r="P20" s="169">
        <f>R16</f>
        <v>0.46</v>
      </c>
      <c r="Q20" s="169"/>
      <c r="R20" s="79"/>
      <c r="S20" s="80" t="s">
        <v>131</v>
      </c>
    </row>
    <row r="21" spans="1:19" ht="13.5" customHeight="1">
      <c r="A21" s="78" t="s">
        <v>136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 t="s">
        <v>135</v>
      </c>
      <c r="M21" s="78" t="s">
        <v>44</v>
      </c>
      <c r="N21" s="78" t="s">
        <v>134</v>
      </c>
      <c r="O21" s="78" t="s">
        <v>46</v>
      </c>
      <c r="P21" s="169"/>
      <c r="Q21" s="169"/>
      <c r="R21" s="79">
        <f>P13-R16</f>
        <v>60.21</v>
      </c>
      <c r="S21" s="80" t="s">
        <v>132</v>
      </c>
    </row>
    <row r="22" spans="1:19" ht="13.5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169"/>
      <c r="Q22" s="169"/>
      <c r="R22" s="79"/>
      <c r="S22" s="80"/>
    </row>
    <row r="23" spans="1:19" ht="13.5" customHeight="1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169"/>
      <c r="Q23" s="169"/>
      <c r="R23" s="79"/>
      <c r="S23" s="80"/>
    </row>
    <row r="24" spans="1:19" ht="13.5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169"/>
      <c r="Q24" s="169"/>
      <c r="R24" s="79"/>
      <c r="S24" s="80"/>
    </row>
    <row r="25" spans="1:19" ht="13.5" customHeight="1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169"/>
      <c r="Q25" s="169"/>
      <c r="R25" s="79"/>
      <c r="S25" s="80"/>
    </row>
    <row r="26" spans="1:19" ht="13.5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169"/>
      <c r="Q26" s="169"/>
      <c r="R26" s="79"/>
      <c r="S26" s="80"/>
    </row>
    <row r="27" spans="1:19" ht="13.5" customHeight="1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169"/>
      <c r="Q27" s="169"/>
      <c r="R27" s="79"/>
      <c r="S27" s="80"/>
    </row>
    <row r="28" spans="1:19" ht="13.5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169"/>
      <c r="Q28" s="169"/>
      <c r="R28" s="79"/>
      <c r="S28" s="80"/>
    </row>
    <row r="29" spans="1:19" ht="13.5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169"/>
      <c r="Q29" s="169"/>
      <c r="R29" s="79"/>
      <c r="S29" s="80"/>
    </row>
    <row r="30" spans="1:19" ht="13.5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169"/>
      <c r="Q30" s="169"/>
      <c r="R30" s="79"/>
      <c r="S30" s="80"/>
    </row>
    <row r="31" spans="1:19" ht="13.5" customHeigh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169"/>
      <c r="Q31" s="169"/>
      <c r="R31" s="79"/>
      <c r="S31" s="80"/>
    </row>
    <row r="32" spans="1:19" ht="13.5" customHeight="1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169"/>
      <c r="Q32" s="169"/>
      <c r="R32" s="79"/>
      <c r="S32" s="80"/>
    </row>
    <row r="33" spans="1:19" ht="13.5" customHeight="1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169"/>
      <c r="Q33" s="169"/>
      <c r="R33" s="79"/>
      <c r="S33" s="80"/>
    </row>
    <row r="34" spans="1:19" ht="13.5" customHeight="1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169"/>
      <c r="Q34" s="169"/>
      <c r="R34" s="79"/>
      <c r="S34" s="80"/>
    </row>
    <row r="35" spans="1:19" ht="13.5" customHeight="1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169"/>
      <c r="Q35" s="169"/>
      <c r="R35" s="79"/>
      <c r="S35" s="80"/>
    </row>
    <row r="36" spans="1:19" ht="13.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69"/>
      <c r="Q36" s="169"/>
      <c r="R36" s="79"/>
      <c r="S36" s="80"/>
    </row>
    <row r="37" spans="1:19" ht="13.5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169"/>
      <c r="Q37" s="169"/>
      <c r="R37" s="79"/>
      <c r="S37" s="80"/>
    </row>
    <row r="38" spans="1:19" ht="18" customHeight="1">
      <c r="A38" s="172" t="s">
        <v>49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69">
        <f>SUM(P13:Q37)</f>
        <v>121.8</v>
      </c>
      <c r="Q38" s="169"/>
      <c r="R38" s="79">
        <f>SUM(R13:R37)</f>
        <v>121.80000000000001</v>
      </c>
      <c r="S38" s="81"/>
    </row>
    <row r="39" spans="1:19" ht="18" customHeight="1" hidden="1">
      <c r="A39" s="173" t="s">
        <v>98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69">
        <f>P13+P16+P17+P18</f>
        <v>121.34</v>
      </c>
      <c r="Q39" s="169"/>
      <c r="R39" s="82"/>
      <c r="S39" s="81"/>
    </row>
    <row r="40" spans="1:19" ht="38.25" customHeight="1">
      <c r="A40" s="174" t="s">
        <v>137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</row>
    <row r="41" spans="1:19" ht="23.25" customHeight="1">
      <c r="A41" s="83" t="s">
        <v>99</v>
      </c>
      <c r="B41" s="175" t="s">
        <v>100</v>
      </c>
      <c r="C41" s="176"/>
      <c r="D41" s="176"/>
      <c r="E41" s="176"/>
      <c r="F41" s="177"/>
      <c r="G41" s="175" t="s">
        <v>101</v>
      </c>
      <c r="H41" s="176"/>
      <c r="I41" s="176"/>
      <c r="J41" s="177"/>
      <c r="K41" s="175" t="s">
        <v>102</v>
      </c>
      <c r="L41" s="176"/>
      <c r="M41" s="176"/>
      <c r="N41" s="176"/>
      <c r="O41" s="177"/>
      <c r="P41" s="175" t="s">
        <v>103</v>
      </c>
      <c r="Q41" s="177"/>
      <c r="R41" s="178" t="s">
        <v>104</v>
      </c>
      <c r="S41" s="84">
        <f>TODAY()</f>
        <v>44578</v>
      </c>
    </row>
    <row r="42" spans="1:19" ht="20.25" customHeight="1">
      <c r="A42" s="85"/>
      <c r="B42" s="179" t="s">
        <v>105</v>
      </c>
      <c r="C42" s="180"/>
      <c r="D42" s="180"/>
      <c r="E42" s="180"/>
      <c r="F42" s="181"/>
      <c r="G42" s="179" t="s">
        <v>106</v>
      </c>
      <c r="H42" s="180"/>
      <c r="I42" s="180"/>
      <c r="J42" s="181"/>
      <c r="K42" s="179" t="s">
        <v>106</v>
      </c>
      <c r="L42" s="180"/>
      <c r="M42" s="180"/>
      <c r="N42" s="180"/>
      <c r="O42" s="181"/>
      <c r="P42" s="182" t="s">
        <v>107</v>
      </c>
      <c r="Q42" s="183"/>
      <c r="R42" s="178"/>
      <c r="S42" s="86" t="s">
        <v>108</v>
      </c>
    </row>
    <row r="43" spans="1:19" ht="33.75" customHeight="1">
      <c r="A43" s="76"/>
      <c r="B43" s="184">
        <f>P13</f>
        <v>60.67</v>
      </c>
      <c r="C43" s="184"/>
      <c r="D43" s="184"/>
      <c r="E43" s="184"/>
      <c r="F43" s="184"/>
      <c r="G43" s="184"/>
      <c r="H43" s="184"/>
      <c r="I43" s="184"/>
      <c r="J43" s="184"/>
      <c r="K43" s="184">
        <f>R16</f>
        <v>0.46</v>
      </c>
      <c r="L43" s="184"/>
      <c r="M43" s="184"/>
      <c r="N43" s="184"/>
      <c r="O43" s="184"/>
      <c r="P43" s="185">
        <f>B43-K43</f>
        <v>60.21</v>
      </c>
      <c r="Q43" s="185"/>
      <c r="R43" s="87"/>
      <c r="S43" s="88" t="s">
        <v>126</v>
      </c>
    </row>
    <row r="44" spans="1:19" ht="18.75" customHeight="1">
      <c r="A44" s="158" t="s">
        <v>50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86"/>
      <c r="Q44" s="186"/>
      <c r="R44" s="87"/>
      <c r="S44" s="88" t="s">
        <v>138</v>
      </c>
    </row>
    <row r="45" spans="1:19" ht="18.75" customHeight="1">
      <c r="A45" s="168" t="s">
        <v>51</v>
      </c>
      <c r="B45" s="187"/>
      <c r="C45" s="187"/>
      <c r="D45" s="160"/>
      <c r="E45" s="168" t="s">
        <v>52</v>
      </c>
      <c r="F45" s="187"/>
      <c r="G45" s="187"/>
      <c r="H45" s="187"/>
      <c r="I45" s="187"/>
      <c r="J45" s="160"/>
      <c r="K45" s="158" t="s">
        <v>53</v>
      </c>
      <c r="L45" s="158"/>
      <c r="M45" s="158"/>
      <c r="N45" s="158"/>
      <c r="O45" s="158"/>
      <c r="P45" s="158" t="s">
        <v>54</v>
      </c>
      <c r="Q45" s="158"/>
      <c r="R45" s="158"/>
      <c r="S45" s="158"/>
    </row>
    <row r="46" spans="1:19" ht="13.5" customHeight="1">
      <c r="A46" s="188"/>
      <c r="B46" s="189"/>
      <c r="C46" s="189"/>
      <c r="D46" s="190"/>
      <c r="E46" s="188"/>
      <c r="F46" s="189"/>
      <c r="G46" s="189"/>
      <c r="H46" s="189"/>
      <c r="I46" s="189"/>
      <c r="J46" s="190"/>
      <c r="K46" s="162"/>
      <c r="L46" s="162"/>
      <c r="M46" s="162"/>
      <c r="N46" s="162"/>
      <c r="O46" s="162"/>
      <c r="P46" s="197" t="s">
        <v>109</v>
      </c>
      <c r="Q46" s="198"/>
      <c r="R46" s="198"/>
      <c r="S46" s="199"/>
    </row>
    <row r="47" spans="1:19" ht="13.5" customHeight="1">
      <c r="A47" s="191"/>
      <c r="B47" s="192"/>
      <c r="C47" s="192"/>
      <c r="D47" s="193"/>
      <c r="E47" s="191"/>
      <c r="F47" s="192"/>
      <c r="G47" s="192"/>
      <c r="H47" s="192"/>
      <c r="I47" s="192"/>
      <c r="J47" s="193"/>
      <c r="K47" s="162"/>
      <c r="L47" s="162"/>
      <c r="M47" s="162"/>
      <c r="N47" s="162"/>
      <c r="O47" s="162"/>
      <c r="P47" s="200" t="s">
        <v>125</v>
      </c>
      <c r="Q47" s="201"/>
      <c r="R47" s="201"/>
      <c r="S47" s="202"/>
    </row>
    <row r="48" spans="1:19" ht="13.5" customHeight="1">
      <c r="A48" s="194"/>
      <c r="B48" s="195"/>
      <c r="C48" s="195"/>
      <c r="D48" s="196"/>
      <c r="E48" s="194"/>
      <c r="F48" s="195"/>
      <c r="G48" s="195"/>
      <c r="H48" s="195"/>
      <c r="I48" s="195"/>
      <c r="J48" s="196"/>
      <c r="K48" s="162"/>
      <c r="L48" s="162"/>
      <c r="M48" s="162"/>
      <c r="N48" s="162"/>
      <c r="O48" s="162"/>
      <c r="P48" s="200"/>
      <c r="Q48" s="201"/>
      <c r="R48" s="201"/>
      <c r="S48" s="202"/>
    </row>
    <row r="49" spans="1:19" ht="16.5" customHeight="1">
      <c r="A49" s="158" t="s">
        <v>55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200"/>
      <c r="Q49" s="201"/>
      <c r="R49" s="201"/>
      <c r="S49" s="202"/>
    </row>
    <row r="50" spans="1:19" ht="16.5" customHeight="1">
      <c r="A50" s="158" t="s">
        <v>56</v>
      </c>
      <c r="B50" s="158"/>
      <c r="C50" s="158" t="s">
        <v>15</v>
      </c>
      <c r="D50" s="158"/>
      <c r="E50" s="158"/>
      <c r="F50" s="158"/>
      <c r="G50" s="158" t="s">
        <v>30</v>
      </c>
      <c r="H50" s="158"/>
      <c r="I50" s="158"/>
      <c r="J50" s="158"/>
      <c r="K50" s="158" t="s">
        <v>9</v>
      </c>
      <c r="L50" s="158"/>
      <c r="M50" s="158"/>
      <c r="N50" s="158"/>
      <c r="O50" s="158"/>
      <c r="P50" s="200"/>
      <c r="Q50" s="201"/>
      <c r="R50" s="201"/>
      <c r="S50" s="202"/>
    </row>
    <row r="51" spans="1:19" ht="13.5" customHeight="1">
      <c r="A51" s="162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200" t="s">
        <v>23</v>
      </c>
      <c r="Q51" s="201"/>
      <c r="R51" s="201"/>
      <c r="S51" s="202"/>
    </row>
    <row r="52" spans="1:19" ht="13.5" customHeight="1">
      <c r="A52" s="206"/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0" t="s">
        <v>23</v>
      </c>
      <c r="Q52" s="201"/>
      <c r="R52" s="201"/>
      <c r="S52" s="202"/>
    </row>
    <row r="53" spans="1:19" ht="15" customHeight="1">
      <c r="A53" s="203" t="s">
        <v>110</v>
      </c>
      <c r="B53" s="204"/>
      <c r="C53" s="204"/>
      <c r="D53" s="204"/>
      <c r="E53" s="204"/>
      <c r="F53" s="204"/>
      <c r="G53" s="204"/>
      <c r="H53" s="204"/>
      <c r="I53" s="204"/>
      <c r="J53" s="205"/>
      <c r="K53" s="203" t="s">
        <v>16</v>
      </c>
      <c r="L53" s="204"/>
      <c r="M53" s="204"/>
      <c r="N53" s="204"/>
      <c r="O53" s="204"/>
      <c r="P53" s="204"/>
      <c r="Q53" s="205"/>
      <c r="R53" s="203" t="s">
        <v>57</v>
      </c>
      <c r="S53" s="205"/>
    </row>
    <row r="54" spans="1:19" ht="15" customHeight="1">
      <c r="A54" s="207">
        <f ca="1">TODAY()</f>
        <v>44578</v>
      </c>
      <c r="B54" s="208"/>
      <c r="C54" s="208"/>
      <c r="D54" s="208"/>
      <c r="E54" s="208"/>
      <c r="F54" s="208"/>
      <c r="G54" s="208"/>
      <c r="H54" s="208"/>
      <c r="I54" s="208"/>
      <c r="J54" s="209"/>
      <c r="K54" s="207">
        <f>A54</f>
        <v>44578</v>
      </c>
      <c r="L54" s="210"/>
      <c r="M54" s="210"/>
      <c r="N54" s="210"/>
      <c r="O54" s="210"/>
      <c r="P54" s="210"/>
      <c r="Q54" s="211"/>
      <c r="R54" s="207">
        <f>A54</f>
        <v>44578</v>
      </c>
      <c r="S54" s="211"/>
    </row>
    <row r="55" spans="1:19" ht="15" customHeight="1">
      <c r="A55" s="212" t="s">
        <v>111</v>
      </c>
      <c r="B55" s="210"/>
      <c r="C55" s="210"/>
      <c r="D55" s="210"/>
      <c r="E55" s="210"/>
      <c r="F55" s="210"/>
      <c r="G55" s="210"/>
      <c r="H55" s="210"/>
      <c r="I55" s="210"/>
      <c r="J55" s="211"/>
      <c r="K55" s="212" t="s">
        <v>112</v>
      </c>
      <c r="L55" s="210"/>
      <c r="M55" s="210"/>
      <c r="N55" s="210"/>
      <c r="O55" s="210"/>
      <c r="P55" s="210"/>
      <c r="Q55" s="211"/>
      <c r="R55" s="212" t="s">
        <v>113</v>
      </c>
      <c r="S55" s="211"/>
    </row>
    <row r="56" spans="1:19" ht="15" customHeight="1">
      <c r="A56" s="212"/>
      <c r="B56" s="210"/>
      <c r="C56" s="210"/>
      <c r="D56" s="210"/>
      <c r="E56" s="210"/>
      <c r="F56" s="210"/>
      <c r="G56" s="210"/>
      <c r="H56" s="210"/>
      <c r="I56" s="210"/>
      <c r="J56" s="211"/>
      <c r="K56" s="212"/>
      <c r="L56" s="210"/>
      <c r="M56" s="210"/>
      <c r="N56" s="210"/>
      <c r="O56" s="210"/>
      <c r="P56" s="210"/>
      <c r="Q56" s="211"/>
      <c r="R56" s="212"/>
      <c r="S56" s="211"/>
    </row>
    <row r="57" spans="1:19" ht="13.5" customHeight="1">
      <c r="A57" s="212"/>
      <c r="B57" s="210"/>
      <c r="C57" s="210"/>
      <c r="D57" s="210"/>
      <c r="E57" s="210"/>
      <c r="F57" s="210"/>
      <c r="G57" s="210"/>
      <c r="H57" s="210"/>
      <c r="I57" s="210"/>
      <c r="J57" s="211"/>
      <c r="K57" s="212"/>
      <c r="L57" s="210"/>
      <c r="M57" s="210"/>
      <c r="N57" s="210"/>
      <c r="O57" s="210"/>
      <c r="P57" s="210"/>
      <c r="Q57" s="211"/>
      <c r="R57" s="212"/>
      <c r="S57" s="211"/>
    </row>
    <row r="58" spans="1:19" ht="13.5" customHeight="1">
      <c r="A58" s="212"/>
      <c r="B58" s="210"/>
      <c r="C58" s="210"/>
      <c r="D58" s="210"/>
      <c r="E58" s="210"/>
      <c r="F58" s="210"/>
      <c r="G58" s="210"/>
      <c r="H58" s="210"/>
      <c r="I58" s="210"/>
      <c r="J58" s="211"/>
      <c r="K58" s="212" t="s">
        <v>123</v>
      </c>
      <c r="L58" s="210"/>
      <c r="M58" s="210"/>
      <c r="N58" s="210"/>
      <c r="O58" s="210"/>
      <c r="P58" s="210"/>
      <c r="Q58" s="211"/>
      <c r="R58" s="212" t="s">
        <v>128</v>
      </c>
      <c r="S58" s="211"/>
    </row>
    <row r="59" spans="1:19" ht="13.5" customHeight="1">
      <c r="A59" s="212"/>
      <c r="B59" s="210"/>
      <c r="C59" s="210"/>
      <c r="D59" s="210"/>
      <c r="E59" s="210"/>
      <c r="F59" s="210"/>
      <c r="G59" s="210"/>
      <c r="H59" s="210"/>
      <c r="I59" s="210"/>
      <c r="J59" s="211"/>
      <c r="K59" s="212" t="s">
        <v>124</v>
      </c>
      <c r="L59" s="210"/>
      <c r="M59" s="210"/>
      <c r="N59" s="210"/>
      <c r="O59" s="210"/>
      <c r="P59" s="210"/>
      <c r="Q59" s="211"/>
      <c r="R59" s="212" t="s">
        <v>122</v>
      </c>
      <c r="S59" s="211"/>
    </row>
    <row r="60" spans="1:19" ht="7.5" customHeight="1">
      <c r="A60" s="189"/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</row>
    <row r="61" spans="1:19" ht="15.75" customHeight="1">
      <c r="A61" s="213" t="s">
        <v>139</v>
      </c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90" t="s">
        <v>17</v>
      </c>
    </row>
    <row r="62" spans="1:19" ht="20.25" customHeight="1">
      <c r="A62" s="215"/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89"/>
    </row>
    <row r="63" ht="13.5" customHeight="1"/>
    <row r="64" ht="13.5" customHeight="1"/>
  </sheetData>
  <sheetProtection/>
  <mergeCells count="117">
    <mergeCell ref="A60:S60"/>
    <mergeCell ref="A61:R62"/>
    <mergeCell ref="A58:J58"/>
    <mergeCell ref="K58:Q58"/>
    <mergeCell ref="R58:S58"/>
    <mergeCell ref="A59:J59"/>
    <mergeCell ref="K59:Q59"/>
    <mergeCell ref="R59:S59"/>
    <mergeCell ref="A56:J56"/>
    <mergeCell ref="K56:Q56"/>
    <mergeCell ref="R56:S56"/>
    <mergeCell ref="A57:J57"/>
    <mergeCell ref="K57:Q57"/>
    <mergeCell ref="R57:S57"/>
    <mergeCell ref="A54:J54"/>
    <mergeCell ref="K54:Q54"/>
    <mergeCell ref="R54:S54"/>
    <mergeCell ref="A55:J55"/>
    <mergeCell ref="K55:Q55"/>
    <mergeCell ref="R55:S55"/>
    <mergeCell ref="P51:S51"/>
    <mergeCell ref="P52:S52"/>
    <mergeCell ref="A53:J53"/>
    <mergeCell ref="K53:Q53"/>
    <mergeCell ref="R53:S53"/>
    <mergeCell ref="A51:B52"/>
    <mergeCell ref="C51:F52"/>
    <mergeCell ref="G51:J52"/>
    <mergeCell ref="K51:O52"/>
    <mergeCell ref="A49:O49"/>
    <mergeCell ref="P49:S49"/>
    <mergeCell ref="A50:B50"/>
    <mergeCell ref="C50:F50"/>
    <mergeCell ref="G50:J50"/>
    <mergeCell ref="K50:O50"/>
    <mergeCell ref="P50:S50"/>
    <mergeCell ref="A46:D48"/>
    <mergeCell ref="E46:J48"/>
    <mergeCell ref="K46:O48"/>
    <mergeCell ref="P46:S46"/>
    <mergeCell ref="P47:S47"/>
    <mergeCell ref="P48:S48"/>
    <mergeCell ref="B43:F43"/>
    <mergeCell ref="G43:J43"/>
    <mergeCell ref="K43:O43"/>
    <mergeCell ref="P43:Q43"/>
    <mergeCell ref="A44:Q44"/>
    <mergeCell ref="A45:D45"/>
    <mergeCell ref="E45:J45"/>
    <mergeCell ref="K45:O45"/>
    <mergeCell ref="P45:S45"/>
    <mergeCell ref="B41:F41"/>
    <mergeCell ref="G41:J41"/>
    <mergeCell ref="K41:O41"/>
    <mergeCell ref="P41:Q41"/>
    <mergeCell ref="R41:R42"/>
    <mergeCell ref="B42:F42"/>
    <mergeCell ref="G42:J42"/>
    <mergeCell ref="K42:O42"/>
    <mergeCell ref="P42:Q42"/>
    <mergeCell ref="P37:Q37"/>
    <mergeCell ref="A38:O38"/>
    <mergeCell ref="P38:Q38"/>
    <mergeCell ref="A39:O39"/>
    <mergeCell ref="P39:Q39"/>
    <mergeCell ref="A40:S40"/>
    <mergeCell ref="P31:Q31"/>
    <mergeCell ref="P32:Q32"/>
    <mergeCell ref="P33:Q33"/>
    <mergeCell ref="P34:Q34"/>
    <mergeCell ref="P35:Q35"/>
    <mergeCell ref="P36:Q36"/>
    <mergeCell ref="P24:Q24"/>
    <mergeCell ref="P25:Q25"/>
    <mergeCell ref="P26:Q26"/>
    <mergeCell ref="P29:Q29"/>
    <mergeCell ref="P30:Q30"/>
    <mergeCell ref="P27:Q27"/>
    <mergeCell ref="P28:Q28"/>
    <mergeCell ref="P18:Q18"/>
    <mergeCell ref="P19:Q19"/>
    <mergeCell ref="P20:Q20"/>
    <mergeCell ref="P21:Q21"/>
    <mergeCell ref="P22:Q22"/>
    <mergeCell ref="P23:Q23"/>
    <mergeCell ref="P12:Q12"/>
    <mergeCell ref="P13:Q13"/>
    <mergeCell ref="P16:Q16"/>
    <mergeCell ref="P14:Q14"/>
    <mergeCell ref="P15:Q15"/>
    <mergeCell ref="P17:Q17"/>
    <mergeCell ref="B7:P7"/>
    <mergeCell ref="A9:S9"/>
    <mergeCell ref="A10:A12"/>
    <mergeCell ref="B10:F11"/>
    <mergeCell ref="G10:J11"/>
    <mergeCell ref="K10:K11"/>
    <mergeCell ref="L10:O11"/>
    <mergeCell ref="P10:R10"/>
    <mergeCell ref="S10:S12"/>
    <mergeCell ref="P11:Q11"/>
    <mergeCell ref="G4:K5"/>
    <mergeCell ref="L4:N4"/>
    <mergeCell ref="O4:P4"/>
    <mergeCell ref="L5:N5"/>
    <mergeCell ref="O5:P5"/>
    <mergeCell ref="B6:P6"/>
    <mergeCell ref="I8:P8"/>
    <mergeCell ref="A8:H8"/>
    <mergeCell ref="A1:S1"/>
    <mergeCell ref="B2:J2"/>
    <mergeCell ref="K2:S2"/>
    <mergeCell ref="B3:J3"/>
    <mergeCell ref="K3:N3"/>
    <mergeCell ref="O3:P3"/>
    <mergeCell ref="Q3:Q8"/>
    <mergeCell ref="A4:A5"/>
  </mergeCells>
  <printOptions/>
  <pageMargins left="0.7480314960629921" right="0.7480314960629921" top="0.984251968503937" bottom="0.984251968503937" header="0.5118110236220472" footer="0.5118110236220472"/>
  <pageSetup blackAndWhite="1"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İlçe Tarım Müdürlüğü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Akıncılar</dc:creator>
  <cp:keywords/>
  <dc:description/>
  <cp:lastModifiedBy>aidata</cp:lastModifiedBy>
  <cp:lastPrinted>2022-01-06T11:55:53Z</cp:lastPrinted>
  <dcterms:created xsi:type="dcterms:W3CDTF">2003-09-09T07:55:49Z</dcterms:created>
  <dcterms:modified xsi:type="dcterms:W3CDTF">2022-01-17T08:13:07Z</dcterms:modified>
  <cp:category/>
  <cp:version/>
  <cp:contentType/>
  <cp:contentStatus/>
</cp:coreProperties>
</file>