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70" activeTab="0"/>
  </bookViews>
  <sheets>
    <sheet name="temel elektrik" sheetId="1" r:id="rId1"/>
  </sheets>
  <externalReferences>
    <externalReference r:id="rId4"/>
  </externalReferences>
  <definedNames>
    <definedName name="AccessDatabase" hidden="1">"C:\Belgelerim\excelblg\maasV2.0.xls"</definedName>
    <definedName name="ADİEMANETTOPTUT">#REF!</definedName>
    <definedName name="AİLEYARTOPTUT">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OM">#REF!</definedName>
    <definedName name="OYAK">#REF!</definedName>
    <definedName name="OYAKTOPTUT">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GMÇ1">#REF!</definedName>
    <definedName name="SGMÇ2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YEDEKSUBAY">#REF!</definedName>
    <definedName name="YÖK">#REF!</definedName>
  </definedNames>
  <calcPr fullCalcOnLoad="1"/>
</workbook>
</file>

<file path=xl/sharedStrings.xml><?xml version="1.0" encoding="utf-8"?>
<sst xmlns="http://schemas.openxmlformats.org/spreadsheetml/2006/main" count="35" uniqueCount="34">
  <si>
    <t>Aradığınız kriterlere uygun, Toplam 43 kayıt bulundu.(İlk 500 talep listelenmiştir.İşleminizi yaptıktan sonra aramayı yenileyiniz.) (Toplam Tutar:23.049,51TL)</t>
  </si>
  <si>
    <t>Mehmet Altan Anaokulu</t>
  </si>
  <si>
    <t>Turgutlu Anaokulu</t>
  </si>
  <si>
    <t>Yarbay Fevzi Elagöz Anaokulu</t>
  </si>
  <si>
    <t>Aradığınız kriterlere uygun, Toplam 3 kayıt bulundu.(İlk 500 talep listelenmiştir.İşleminizi yaptıktan sonra aramayı yenileyiniz.) (Toplam Tutar:1.118,73TL)</t>
  </si>
  <si>
    <t>ABONE NO</t>
  </si>
  <si>
    <t>S.NO</t>
  </si>
  <si>
    <t>OKUL ADI</t>
  </si>
  <si>
    <t>FATURA TUTARI</t>
  </si>
  <si>
    <t>İCMAL NO</t>
  </si>
  <si>
    <t>ANAOKULLARI ELEKTRİK ÖDEMESİ ARALIK 2017</t>
  </si>
  <si>
    <t xml:space="preserve">TEMEL EĞİTİM OKULLARI GEDİZ ELEKTRİK ARALIK
 2017 ÖDEMESİ </t>
  </si>
  <si>
    <t xml:space="preserve">GENEL TOPLAM </t>
  </si>
  <si>
    <t>ÖDENECEM MİKTAR</t>
  </si>
  <si>
    <t>DAMGA V.MATRAĞI</t>
  </si>
  <si>
    <t>D.VERGİSİ</t>
  </si>
  <si>
    <t>TEMEL EĞİTİM OKULLARI TOPLAMI</t>
  </si>
  <si>
    <t>ANAOKULLARI TOPLAMI</t>
  </si>
  <si>
    <t>Mehmet Akif Ersoy Ortaokulu(45112/149)</t>
  </si>
  <si>
    <t>Mehmet Altan Anaokulu(45112/452)</t>
  </si>
  <si>
    <t>Kamil Semizler İlkokulu(45112/304)</t>
  </si>
  <si>
    <t>İhsan Erturgut İlkokulu(45112/308)</t>
  </si>
  <si>
    <t>Namık Kemal İlkokulu(45112/301)</t>
  </si>
  <si>
    <t>TOKİ-Şehit Komando Onbaşı Ömer Balkan İlkokulu(45112/333)</t>
  </si>
  <si>
    <t>Dr.Hüseyin Orhan İlkokulu(45112/336)</t>
  </si>
  <si>
    <t>Niyazi Üzmez İlkokulu(45112/315)</t>
  </si>
  <si>
    <t>Hasan Ferdi Turgutlu Ortaokulu(45112/143)</t>
  </si>
  <si>
    <t>İhsan Erturgut Ortaokulu(45112/147)</t>
  </si>
  <si>
    <t>Şadi Turgutlu Ortaokulu(45112/156)</t>
  </si>
  <si>
    <t>Hasan Üzmez Ortaokulu(45112/144)</t>
  </si>
  <si>
    <t>Şehit Abdullah Tayyip Olçok Ortaokulu(45112/133)</t>
  </si>
  <si>
    <t>Turgutlu Anaokulu(45112/453)</t>
  </si>
  <si>
    <t>Çatalköprü İlkokulu(45112/327)</t>
  </si>
  <si>
    <t>Samiye- Nuri Sevil İlkokulu(45112/313)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</si>
</sst>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  <numFmt numFmtId="168" formatCode="00"/>
    <numFmt numFmtId="169" formatCode="_(* #,##0_);_(* \(#,##0\);_(* &quot;-&quot;_);_(@_)"/>
    <numFmt numFmtId="170" formatCode="_(* #,##0.00_);_(* \(#,##0.00\);_(* &quot;-&quot;??_);_(@_)"/>
    <numFmt numFmtId="171" formatCode="#,##0.00\ &quot;TL&quot;"/>
    <numFmt numFmtId="172" formatCode="[$-41F]dd\ mmmm\ yyyy\ dddd"/>
    <numFmt numFmtId="173" formatCode="#,##0.000"/>
    <numFmt numFmtId="174" formatCode="#,##0.0"/>
    <numFmt numFmtId="175" formatCode="mmm/yyyy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b/>
      <sz val="12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0" fillId="24" borderId="8" applyNumberFormat="0" applyFont="0" applyAlignment="0" applyProtection="0"/>
    <xf numFmtId="0" fontId="48" fillId="25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1" fillId="32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 vertical="center" wrapText="1"/>
    </xf>
    <xf numFmtId="4" fontId="51" fillId="32" borderId="10" xfId="0" applyNumberFormat="1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" fontId="8" fillId="34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51" fillId="36" borderId="10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right" vertical="center" wrapText="1"/>
    </xf>
    <xf numFmtId="0" fontId="51" fillId="37" borderId="10" xfId="0" applyFont="1" applyFill="1" applyBorder="1" applyAlignment="1">
      <alignment horizontal="right" vertical="center" wrapText="1"/>
    </xf>
    <xf numFmtId="4" fontId="54" fillId="34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2" fillId="32" borderId="11" xfId="0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56" fillId="36" borderId="14" xfId="0" applyFont="1" applyFill="1" applyBorder="1" applyAlignment="1">
      <alignment wrapText="1"/>
    </xf>
    <xf numFmtId="0" fontId="56" fillId="36" borderId="15" xfId="0" applyFont="1" applyFill="1" applyBorder="1" applyAlignment="1">
      <alignment wrapText="1"/>
    </xf>
    <xf numFmtId="0" fontId="57" fillId="37" borderId="15" xfId="0" applyFont="1" applyFill="1" applyBorder="1" applyAlignment="1">
      <alignment wrapText="1"/>
    </xf>
    <xf numFmtId="4" fontId="58" fillId="37" borderId="10" xfId="0" applyNumberFormat="1" applyFont="1" applyFill="1" applyBorder="1" applyAlignment="1">
      <alignment horizontal="right" vertical="center" wrapText="1"/>
    </xf>
    <xf numFmtId="0" fontId="58" fillId="37" borderId="10" xfId="0" applyFont="1" applyFill="1" applyBorder="1" applyAlignment="1">
      <alignment horizontal="righ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[0]_ÖZ.GİD.İND.BRD.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yozgat.meb.gov.tr/belgeler/prog/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22">
      <selection activeCell="K10" sqref="K10"/>
    </sheetView>
  </sheetViews>
  <sheetFormatPr defaultColWidth="9.140625" defaultRowHeight="12.75"/>
  <cols>
    <col min="1" max="1" width="6.8515625" style="0" customWidth="1"/>
    <col min="2" max="2" width="26.140625" style="0" customWidth="1"/>
    <col min="3" max="3" width="17.28125" style="0" customWidth="1"/>
    <col min="4" max="4" width="14.57421875" style="0" customWidth="1"/>
    <col min="5" max="5" width="16.57421875" style="0" customWidth="1"/>
    <col min="6" max="6" width="14.57421875" style="0" customWidth="1"/>
    <col min="7" max="7" width="16.421875" style="0" customWidth="1"/>
    <col min="8" max="8" width="13.00390625" style="0" customWidth="1"/>
  </cols>
  <sheetData>
    <row r="1" spans="1:8" ht="19.5" customHeight="1">
      <c r="A1" s="18" t="s">
        <v>11</v>
      </c>
      <c r="B1" s="19"/>
      <c r="C1" s="19"/>
      <c r="D1" s="19"/>
      <c r="E1" s="19"/>
      <c r="F1" s="19"/>
      <c r="G1" s="19"/>
      <c r="H1" s="19"/>
    </row>
    <row r="2" spans="1:8" ht="39.75" customHeight="1">
      <c r="A2" s="20"/>
      <c r="B2" s="20"/>
      <c r="C2" s="20"/>
      <c r="D2" s="20"/>
      <c r="E2" s="20"/>
      <c r="F2" s="20"/>
      <c r="G2" s="20"/>
      <c r="H2" s="20"/>
    </row>
    <row r="3" spans="1:8" ht="19.5" customHeight="1">
      <c r="A3" s="25" t="s">
        <v>6</v>
      </c>
      <c r="B3" s="25" t="s">
        <v>7</v>
      </c>
      <c r="C3" s="25" t="s">
        <v>5</v>
      </c>
      <c r="D3" s="24" t="s">
        <v>8</v>
      </c>
      <c r="E3" s="1" t="s">
        <v>14</v>
      </c>
      <c r="F3" s="1" t="s">
        <v>15</v>
      </c>
      <c r="G3" s="1" t="s">
        <v>13</v>
      </c>
      <c r="H3" s="1" t="s">
        <v>9</v>
      </c>
    </row>
    <row r="4" spans="1:8" ht="24.75" customHeight="1">
      <c r="A4" s="11">
        <v>1</v>
      </c>
      <c r="B4" s="26" t="s">
        <v>18</v>
      </c>
      <c r="C4" s="27">
        <v>9005291</v>
      </c>
      <c r="D4" s="28">
        <v>616.9</v>
      </c>
      <c r="E4" s="5">
        <f>D4/118%</f>
        <v>522.7966101694915</v>
      </c>
      <c r="F4" s="5">
        <f>E4*0.00948</f>
        <v>4.95611186440678</v>
      </c>
      <c r="G4" s="5">
        <f>D4-F4</f>
        <v>611.9438881355932</v>
      </c>
      <c r="H4" s="4">
        <v>0</v>
      </c>
    </row>
    <row r="5" spans="1:8" ht="24.75" customHeight="1">
      <c r="A5" s="11">
        <v>2</v>
      </c>
      <c r="B5" s="26" t="s">
        <v>19</v>
      </c>
      <c r="C5" s="27">
        <v>32554889</v>
      </c>
      <c r="D5" s="28">
        <v>566.5</v>
      </c>
      <c r="E5" s="5">
        <f aca="true" t="shared" si="0" ref="E5:E23">D5/118%</f>
        <v>480.08474576271186</v>
      </c>
      <c r="F5" s="5">
        <f aca="true" t="shared" si="1" ref="F5:F23">E5*0.00948</f>
        <v>4.551203389830508</v>
      </c>
      <c r="G5" s="5">
        <f aca="true" t="shared" si="2" ref="G5:G23">D5-F5</f>
        <v>561.9487966101694</v>
      </c>
      <c r="H5" s="4">
        <v>0</v>
      </c>
    </row>
    <row r="6" spans="1:8" ht="24.75" customHeight="1">
      <c r="A6" s="11">
        <v>3</v>
      </c>
      <c r="B6" s="26" t="s">
        <v>20</v>
      </c>
      <c r="C6" s="27">
        <v>9005296</v>
      </c>
      <c r="D6" s="28">
        <v>1074.9</v>
      </c>
      <c r="E6" s="5">
        <f t="shared" si="0"/>
        <v>910.9322033898306</v>
      </c>
      <c r="F6" s="5">
        <f t="shared" si="1"/>
        <v>8.635637288135595</v>
      </c>
      <c r="G6" s="5">
        <f t="shared" si="2"/>
        <v>1066.2643627118646</v>
      </c>
      <c r="H6" s="4">
        <v>0</v>
      </c>
    </row>
    <row r="7" spans="1:8" ht="24.75" customHeight="1">
      <c r="A7" s="11">
        <v>4</v>
      </c>
      <c r="B7" s="26" t="s">
        <v>21</v>
      </c>
      <c r="C7" s="27">
        <v>27805</v>
      </c>
      <c r="D7" s="28">
        <v>518</v>
      </c>
      <c r="E7" s="5">
        <f t="shared" si="0"/>
        <v>438.98305084745766</v>
      </c>
      <c r="F7" s="5">
        <f t="shared" si="1"/>
        <v>4.161559322033899</v>
      </c>
      <c r="G7" s="5">
        <f t="shared" si="2"/>
        <v>513.8384406779661</v>
      </c>
      <c r="H7" s="4">
        <v>0</v>
      </c>
    </row>
    <row r="8" spans="1:8" ht="24.75" customHeight="1">
      <c r="A8" s="11">
        <v>5</v>
      </c>
      <c r="B8" s="26" t="s">
        <v>22</v>
      </c>
      <c r="C8" s="27">
        <v>32518228</v>
      </c>
      <c r="D8" s="28">
        <v>987.3</v>
      </c>
      <c r="E8" s="5">
        <f t="shared" si="0"/>
        <v>836.6949152542373</v>
      </c>
      <c r="F8" s="5">
        <f t="shared" si="1"/>
        <v>7.93186779661017</v>
      </c>
      <c r="G8" s="5">
        <f t="shared" si="2"/>
        <v>979.3681322033898</v>
      </c>
      <c r="H8" s="4">
        <v>0</v>
      </c>
    </row>
    <row r="9" spans="1:8" ht="24.75" customHeight="1">
      <c r="A9" s="11">
        <v>6</v>
      </c>
      <c r="B9" s="26" t="s">
        <v>23</v>
      </c>
      <c r="C9" s="27">
        <v>9005305</v>
      </c>
      <c r="D9" s="28">
        <v>1373.7</v>
      </c>
      <c r="E9" s="5">
        <f t="shared" si="0"/>
        <v>1164.1525423728815</v>
      </c>
      <c r="F9" s="5">
        <f t="shared" si="1"/>
        <v>11.036166101694917</v>
      </c>
      <c r="G9" s="5">
        <f t="shared" si="2"/>
        <v>1362.663833898305</v>
      </c>
      <c r="H9" s="4">
        <v>0</v>
      </c>
    </row>
    <row r="10" spans="1:9" ht="24.75" customHeight="1">
      <c r="A10" s="11">
        <v>7</v>
      </c>
      <c r="B10" s="26" t="s">
        <v>24</v>
      </c>
      <c r="C10" s="27">
        <v>9005315</v>
      </c>
      <c r="D10" s="28">
        <v>899.9</v>
      </c>
      <c r="E10" s="5">
        <f t="shared" si="0"/>
        <v>762.6271186440678</v>
      </c>
      <c r="F10" s="5">
        <f t="shared" si="1"/>
        <v>7.2297050847457625</v>
      </c>
      <c r="G10" s="5">
        <f t="shared" si="2"/>
        <v>892.6702949152542</v>
      </c>
      <c r="H10" s="4">
        <v>0</v>
      </c>
      <c r="I10" s="2"/>
    </row>
    <row r="11" spans="1:9" ht="24.75" customHeight="1">
      <c r="A11" s="11">
        <v>8</v>
      </c>
      <c r="B11" s="26" t="s">
        <v>25</v>
      </c>
      <c r="C11" s="27">
        <v>9005293</v>
      </c>
      <c r="D11" s="28">
        <v>642.1</v>
      </c>
      <c r="E11" s="5">
        <f t="shared" si="0"/>
        <v>544.1525423728814</v>
      </c>
      <c r="F11" s="5">
        <f t="shared" si="1"/>
        <v>5.158566101694916</v>
      </c>
      <c r="G11" s="5">
        <f t="shared" si="2"/>
        <v>636.9414338983051</v>
      </c>
      <c r="H11" s="4">
        <v>0</v>
      </c>
      <c r="I11" s="2"/>
    </row>
    <row r="12" spans="1:9" ht="24.75" customHeight="1">
      <c r="A12" s="11">
        <v>9</v>
      </c>
      <c r="B12" s="26" t="s">
        <v>26</v>
      </c>
      <c r="C12" s="27">
        <v>32555651</v>
      </c>
      <c r="D12" s="28">
        <v>994.7</v>
      </c>
      <c r="E12" s="5">
        <f t="shared" si="0"/>
        <v>842.9661016949153</v>
      </c>
      <c r="F12" s="5">
        <f t="shared" si="1"/>
        <v>7.991318644067798</v>
      </c>
      <c r="G12" s="5">
        <f t="shared" si="2"/>
        <v>986.7086813559323</v>
      </c>
      <c r="H12" s="4">
        <v>0</v>
      </c>
      <c r="I12" s="2"/>
    </row>
    <row r="13" spans="1:8" ht="24.75" customHeight="1">
      <c r="A13" s="11">
        <v>10</v>
      </c>
      <c r="B13" s="26" t="s">
        <v>27</v>
      </c>
      <c r="C13" s="27">
        <v>32605273</v>
      </c>
      <c r="D13" s="28">
        <v>811.1</v>
      </c>
      <c r="E13" s="5">
        <f t="shared" si="0"/>
        <v>687.3728813559322</v>
      </c>
      <c r="F13" s="5">
        <f t="shared" si="1"/>
        <v>6.516294915254238</v>
      </c>
      <c r="G13" s="5">
        <f t="shared" si="2"/>
        <v>804.5837050847458</v>
      </c>
      <c r="H13" s="4">
        <v>0</v>
      </c>
    </row>
    <row r="14" spans="1:8" ht="24.75" customHeight="1">
      <c r="A14" s="11">
        <v>11</v>
      </c>
      <c r="B14" s="26" t="s">
        <v>28</v>
      </c>
      <c r="C14" s="27">
        <v>32561740</v>
      </c>
      <c r="D14" s="28">
        <v>30.45</v>
      </c>
      <c r="E14" s="5">
        <f t="shared" si="0"/>
        <v>25.805084745762713</v>
      </c>
      <c r="F14" s="5">
        <f t="shared" si="1"/>
        <v>0.24463220338983052</v>
      </c>
      <c r="G14" s="5">
        <f t="shared" si="2"/>
        <v>30.20536779661017</v>
      </c>
      <c r="H14" s="4">
        <v>0</v>
      </c>
    </row>
    <row r="15" spans="1:8" ht="24.75" customHeight="1">
      <c r="A15" s="11">
        <v>12</v>
      </c>
      <c r="B15" s="26" t="s">
        <v>29</v>
      </c>
      <c r="C15" s="27">
        <v>32666400</v>
      </c>
      <c r="D15" s="28">
        <v>1156.9</v>
      </c>
      <c r="E15" s="5">
        <f t="shared" si="0"/>
        <v>980.4237288135595</v>
      </c>
      <c r="F15" s="5">
        <f t="shared" si="1"/>
        <v>9.294416949152545</v>
      </c>
      <c r="G15" s="5">
        <f t="shared" si="2"/>
        <v>1147.6055830508476</v>
      </c>
      <c r="H15" s="4">
        <v>0</v>
      </c>
    </row>
    <row r="16" spans="1:8" ht="24.75" customHeight="1">
      <c r="A16" s="11">
        <v>13</v>
      </c>
      <c r="B16" s="26" t="s">
        <v>30</v>
      </c>
      <c r="C16" s="27">
        <v>32563921</v>
      </c>
      <c r="D16" s="28">
        <v>820.2</v>
      </c>
      <c r="E16" s="5">
        <f t="shared" si="0"/>
        <v>695.0847457627119</v>
      </c>
      <c r="F16" s="5">
        <f t="shared" si="1"/>
        <v>6.589403389830509</v>
      </c>
      <c r="G16" s="5">
        <f t="shared" si="2"/>
        <v>813.6105966101695</v>
      </c>
      <c r="H16" s="4">
        <v>0</v>
      </c>
    </row>
    <row r="17" spans="1:9" ht="24.75" customHeight="1">
      <c r="A17" s="11">
        <v>14</v>
      </c>
      <c r="B17" s="26" t="s">
        <v>31</v>
      </c>
      <c r="C17" s="27">
        <v>9005316</v>
      </c>
      <c r="D17" s="28">
        <v>531.6</v>
      </c>
      <c r="E17" s="5">
        <f t="shared" si="0"/>
        <v>450.5084745762712</v>
      </c>
      <c r="F17" s="5">
        <f t="shared" si="1"/>
        <v>4.270820338983052</v>
      </c>
      <c r="G17" s="5">
        <f t="shared" si="2"/>
        <v>527.329179661017</v>
      </c>
      <c r="H17" s="4">
        <v>0</v>
      </c>
      <c r="I17" s="2"/>
    </row>
    <row r="18" spans="1:8" ht="24.75" customHeight="1">
      <c r="A18" s="11">
        <v>15</v>
      </c>
      <c r="B18" s="26" t="s">
        <v>32</v>
      </c>
      <c r="C18" s="27">
        <v>32816655</v>
      </c>
      <c r="D18" s="28">
        <v>24.6</v>
      </c>
      <c r="E18" s="5">
        <f t="shared" si="0"/>
        <v>20.847457627118647</v>
      </c>
      <c r="F18" s="5">
        <f t="shared" si="1"/>
        <v>0.1976338983050848</v>
      </c>
      <c r="G18" s="5">
        <f t="shared" si="2"/>
        <v>24.402366101694916</v>
      </c>
      <c r="H18" s="4">
        <v>0</v>
      </c>
    </row>
    <row r="19" spans="1:8" ht="24.75" customHeight="1">
      <c r="A19" s="11">
        <v>16</v>
      </c>
      <c r="B19" s="26" t="s">
        <v>32</v>
      </c>
      <c r="C19" s="27">
        <v>32816655</v>
      </c>
      <c r="D19" s="28">
        <v>412.2</v>
      </c>
      <c r="E19" s="5">
        <f t="shared" si="0"/>
        <v>349.3220338983051</v>
      </c>
      <c r="F19" s="5">
        <f t="shared" si="1"/>
        <v>3.3115728813559326</v>
      </c>
      <c r="G19" s="5">
        <f t="shared" si="2"/>
        <v>408.8884271186441</v>
      </c>
      <c r="H19" s="4">
        <v>0</v>
      </c>
    </row>
    <row r="20" spans="1:8" ht="24.75" customHeight="1">
      <c r="A20" s="11">
        <v>17</v>
      </c>
      <c r="B20" s="26" t="s">
        <v>33</v>
      </c>
      <c r="C20" s="27">
        <v>32664888</v>
      </c>
      <c r="D20" s="28">
        <v>893.6</v>
      </c>
      <c r="E20" s="5">
        <f t="shared" si="0"/>
        <v>757.2881355932204</v>
      </c>
      <c r="F20" s="5">
        <f t="shared" si="1"/>
        <v>7.17909152542373</v>
      </c>
      <c r="G20" s="5">
        <f t="shared" si="2"/>
        <v>886.4209084745763</v>
      </c>
      <c r="H20" s="4">
        <v>0</v>
      </c>
    </row>
    <row r="21" spans="1:8" ht="18" customHeight="1">
      <c r="A21" s="11">
        <v>18</v>
      </c>
      <c r="B21" s="10"/>
      <c r="C21" s="11"/>
      <c r="D21" s="29"/>
      <c r="E21" s="5">
        <f t="shared" si="0"/>
        <v>0</v>
      </c>
      <c r="F21" s="5">
        <f t="shared" si="1"/>
        <v>0</v>
      </c>
      <c r="G21" s="5">
        <f t="shared" si="2"/>
        <v>0</v>
      </c>
      <c r="H21" s="4">
        <v>0</v>
      </c>
    </row>
    <row r="22" spans="1:9" ht="18" customHeight="1">
      <c r="A22" s="11">
        <v>19</v>
      </c>
      <c r="B22" s="10"/>
      <c r="C22" s="11"/>
      <c r="D22" s="30"/>
      <c r="E22" s="5">
        <f t="shared" si="0"/>
        <v>0</v>
      </c>
      <c r="F22" s="5">
        <f t="shared" si="1"/>
        <v>0</v>
      </c>
      <c r="G22" s="5">
        <f t="shared" si="2"/>
        <v>0</v>
      </c>
      <c r="H22" s="4">
        <v>0</v>
      </c>
      <c r="I22" s="2"/>
    </row>
    <row r="23" spans="1:9" ht="18" customHeight="1">
      <c r="A23" s="11">
        <v>20</v>
      </c>
      <c r="B23" s="10"/>
      <c r="C23" s="11"/>
      <c r="D23" s="30"/>
      <c r="E23" s="5">
        <f t="shared" si="0"/>
        <v>0</v>
      </c>
      <c r="F23" s="5">
        <f t="shared" si="1"/>
        <v>0</v>
      </c>
      <c r="G23" s="5">
        <f t="shared" si="2"/>
        <v>0</v>
      </c>
      <c r="H23" s="4">
        <v>0</v>
      </c>
      <c r="I23" s="2"/>
    </row>
    <row r="24" spans="1:8" ht="19.5" customHeight="1">
      <c r="A24" s="21" t="s">
        <v>16</v>
      </c>
      <c r="B24" s="22"/>
      <c r="C24" s="23"/>
      <c r="D24" s="15">
        <f>SUM(D4:D20)</f>
        <v>12354.650000000003</v>
      </c>
      <c r="E24" s="13">
        <f>SUM(E4:E23)</f>
        <v>10470.042372881357</v>
      </c>
      <c r="F24" s="13">
        <f>SUM(F4:F23)</f>
        <v>99.25600169491527</v>
      </c>
      <c r="G24" s="13">
        <f>SUM(G4:G23)</f>
        <v>12255.393998305084</v>
      </c>
      <c r="H24" s="6"/>
    </row>
    <row r="25" spans="1:8" ht="22.5" customHeight="1">
      <c r="A25" s="17" t="s">
        <v>0</v>
      </c>
      <c r="B25" s="17"/>
      <c r="C25" s="17"/>
      <c r="D25" s="17"/>
      <c r="E25" s="17"/>
      <c r="F25" s="17"/>
      <c r="G25" s="17"/>
      <c r="H25" s="17"/>
    </row>
    <row r="26" spans="1:8" ht="12.75">
      <c r="A26" s="16" t="s">
        <v>10</v>
      </c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8" customHeight="1">
      <c r="A28" s="11">
        <v>1</v>
      </c>
      <c r="B28" s="10" t="s">
        <v>1</v>
      </c>
      <c r="C28" s="11">
        <v>32554889</v>
      </c>
      <c r="D28" s="14"/>
      <c r="E28" s="5">
        <f>D28/118%</f>
        <v>0</v>
      </c>
      <c r="F28" s="5">
        <f>E28*0.00948</f>
        <v>0</v>
      </c>
      <c r="G28" s="5">
        <f>D28-F28</f>
        <v>0</v>
      </c>
      <c r="H28" s="4">
        <v>0</v>
      </c>
    </row>
    <row r="29" spans="1:8" ht="18" customHeight="1">
      <c r="A29" s="11">
        <v>2</v>
      </c>
      <c r="B29" s="10" t="s">
        <v>2</v>
      </c>
      <c r="C29" s="11">
        <v>32562009</v>
      </c>
      <c r="D29" s="14"/>
      <c r="E29" s="5">
        <f>D29/118%</f>
        <v>0</v>
      </c>
      <c r="F29" s="5">
        <f>E29*0.00948</f>
        <v>0</v>
      </c>
      <c r="G29" s="5">
        <f>D29-F29</f>
        <v>0</v>
      </c>
      <c r="H29" s="4">
        <v>0</v>
      </c>
    </row>
    <row r="30" spans="1:9" ht="18" customHeight="1">
      <c r="A30" s="11">
        <v>3</v>
      </c>
      <c r="B30" s="10" t="s">
        <v>3</v>
      </c>
      <c r="C30" s="12">
        <v>32544751</v>
      </c>
      <c r="D30" s="14"/>
      <c r="E30" s="5">
        <f>D30/118%</f>
        <v>0</v>
      </c>
      <c r="F30" s="5">
        <f>E30*0.00948</f>
        <v>0</v>
      </c>
      <c r="G30" s="5">
        <f>D30-F30</f>
        <v>0</v>
      </c>
      <c r="H30" s="4">
        <v>0</v>
      </c>
      <c r="I30" s="2"/>
    </row>
    <row r="31" spans="1:8" ht="15">
      <c r="A31" s="21" t="s">
        <v>17</v>
      </c>
      <c r="B31" s="22"/>
      <c r="C31" s="23"/>
      <c r="D31" s="15">
        <f>SUM(D28:D30)</f>
        <v>0</v>
      </c>
      <c r="E31" s="13">
        <f>SUM(E28:E30)</f>
        <v>0</v>
      </c>
      <c r="F31" s="13">
        <f>SUM(F28:F30)</f>
        <v>0</v>
      </c>
      <c r="G31" s="13">
        <f>SUM(G28:G30)</f>
        <v>0</v>
      </c>
      <c r="H31" s="6"/>
    </row>
    <row r="32" spans="1:8" ht="41.25" customHeight="1">
      <c r="A32" s="17" t="s">
        <v>4</v>
      </c>
      <c r="B32" s="17"/>
      <c r="C32" s="17"/>
      <c r="D32" s="17"/>
      <c r="E32" s="17"/>
      <c r="F32" s="17"/>
      <c r="G32" s="17"/>
      <c r="H32" s="17"/>
    </row>
    <row r="33" spans="1:8" ht="19.5" customHeight="1">
      <c r="A33" s="16" t="s">
        <v>12</v>
      </c>
      <c r="B33" s="16"/>
      <c r="C33" s="16"/>
      <c r="D33" s="8">
        <f>D24+D31</f>
        <v>12354.650000000003</v>
      </c>
      <c r="E33" s="3">
        <f>E24+E31</f>
        <v>10470.042372881357</v>
      </c>
      <c r="F33" s="3">
        <f>SUM(F24+F31)</f>
        <v>99.25600169491527</v>
      </c>
      <c r="G33" s="9">
        <f>G24+G31</f>
        <v>12255.393998305084</v>
      </c>
      <c r="H33" s="7"/>
    </row>
  </sheetData>
  <sheetProtection/>
  <mergeCells count="7">
    <mergeCell ref="A33:C33"/>
    <mergeCell ref="A25:H25"/>
    <mergeCell ref="A1:H2"/>
    <mergeCell ref="A26:H27"/>
    <mergeCell ref="A32:H32"/>
    <mergeCell ref="A24:C24"/>
    <mergeCell ref="A31:C31"/>
  </mergeCells>
  <printOptions horizontalCentered="1" verticalCentered="1"/>
  <pageMargins left="0.5905511811023623" right="0.5905511811023623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aidata</cp:lastModifiedBy>
  <cp:lastPrinted>2017-12-19T11:40:38Z</cp:lastPrinted>
  <dcterms:created xsi:type="dcterms:W3CDTF">2004-01-11T07:10:25Z</dcterms:created>
  <dcterms:modified xsi:type="dcterms:W3CDTF">2017-12-20T11:19:24Z</dcterms:modified>
  <cp:category/>
  <cp:version/>
  <cp:contentType/>
  <cp:contentStatus/>
</cp:coreProperties>
</file>